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456" windowWidth="12696" windowHeight="7092" tabRatio="801" firstSheet="6" activeTab="6"/>
  </bookViews>
  <sheets>
    <sheet name="Blad1" sheetId="1" state="hidden" r:id="rId1"/>
    <sheet name="Pivot" sheetId="2" state="hidden" r:id="rId2"/>
    <sheet name="Diagram1" sheetId="3" state="hidden" r:id="rId3"/>
    <sheet name="Readme" sheetId="4" state="hidden" r:id="rId4"/>
    <sheet name="Renewal plan chart" sheetId="5" state="hidden" r:id="rId5"/>
    <sheet name="Plant to be renovated" sheetId="6" state="hidden" r:id="rId6"/>
    <sheet name="KA-AP26 Västanvik Morkullevägen" sheetId="7" r:id="rId7"/>
  </sheets>
  <definedNames>
    <definedName name="_xlnm.Print_Titles" localSheetId="1">'Pivot'!$2:$4</definedName>
  </definedNames>
  <calcPr fullCalcOnLoad="1"/>
  <pivotCaches>
    <pivotCache cacheId="1" r:id="rId8"/>
  </pivotCaches>
</workbook>
</file>

<file path=xl/sharedStrings.xml><?xml version="1.0" encoding="utf-8"?>
<sst xmlns="http://schemas.openxmlformats.org/spreadsheetml/2006/main" count="2622" uniqueCount="1204">
  <si>
    <t>8801004</t>
  </si>
  <si>
    <t>BERGSHAMRA 2:8</t>
  </si>
  <si>
    <t>8801003</t>
  </si>
  <si>
    <t>BERGSHAMRA 2:40</t>
  </si>
  <si>
    <t>8801002</t>
  </si>
  <si>
    <t>BERGSHAMRA 2:36</t>
  </si>
  <si>
    <t>8801015</t>
  </si>
  <si>
    <t>MORA 2:5, 2:11, 2;28, 2:95</t>
  </si>
  <si>
    <t>8801006</t>
  </si>
  <si>
    <t>Bergshamra RV</t>
  </si>
  <si>
    <t>8801009</t>
  </si>
  <si>
    <t>G:a verket</t>
  </si>
  <si>
    <t>8801010</t>
  </si>
  <si>
    <t>Hästängen brunn 1</t>
  </si>
  <si>
    <t>8801011</t>
  </si>
  <si>
    <t>Hästängen brunn 2</t>
  </si>
  <si>
    <t>8801012</t>
  </si>
  <si>
    <t>Hästängen brunn 3</t>
  </si>
  <si>
    <t>8801013</t>
  </si>
  <si>
    <t>Hästängen VV</t>
  </si>
  <si>
    <t>8808012</t>
  </si>
  <si>
    <t>8808014</t>
  </si>
  <si>
    <t>Rådmansö skola</t>
  </si>
  <si>
    <t>8808015</t>
  </si>
  <si>
    <t>Sindvik V</t>
  </si>
  <si>
    <t>8808016</t>
  </si>
  <si>
    <t>Sindvik Ö</t>
  </si>
  <si>
    <t>8808017</t>
  </si>
  <si>
    <t>Skogen</t>
  </si>
  <si>
    <t>8808018</t>
  </si>
  <si>
    <t>8811002</t>
  </si>
  <si>
    <t>Kapellskär RV</t>
  </si>
  <si>
    <t>8811005</t>
  </si>
  <si>
    <t>Pst Camping</t>
  </si>
  <si>
    <t>8811006</t>
  </si>
  <si>
    <t>Pst Caravan</t>
  </si>
  <si>
    <t>8812014</t>
  </si>
  <si>
    <t>YXLÖ GA:16</t>
  </si>
  <si>
    <t>8812001</t>
  </si>
  <si>
    <t>Kasberget</t>
  </si>
  <si>
    <t>8812002</t>
  </si>
  <si>
    <t>Kasberget VV</t>
  </si>
  <si>
    <t>8812004</t>
  </si>
  <si>
    <t>Köpmanholm RV</t>
  </si>
  <si>
    <t>8812011</t>
  </si>
  <si>
    <t>8812007</t>
  </si>
  <si>
    <t>Köpmanholm täkt 1</t>
  </si>
  <si>
    <t>8812008</t>
  </si>
  <si>
    <t>Köpmanholm täkt 3</t>
  </si>
  <si>
    <t>8812009</t>
  </si>
  <si>
    <t>Köpmanholm täkt 4</t>
  </si>
  <si>
    <t>8812010</t>
  </si>
  <si>
    <t>Köpmanholm VV</t>
  </si>
  <si>
    <t>ÄGGSVAMPEN 1</t>
  </si>
  <si>
    <t>8814003</t>
  </si>
  <si>
    <t>EJDERN S:1</t>
  </si>
  <si>
    <t>8814017</t>
  </si>
  <si>
    <t>MOTORMANNEN 2</t>
  </si>
  <si>
    <t>8814015</t>
  </si>
  <si>
    <t>MANDELKREMLAN 5</t>
  </si>
  <si>
    <t>8814004</t>
  </si>
  <si>
    <t>FÄLTMÄTAREN 1</t>
  </si>
  <si>
    <t>8814010</t>
  </si>
  <si>
    <t>KNUTBY S:1</t>
  </si>
  <si>
    <t>8814054</t>
  </si>
  <si>
    <t>TÄLJE 5:51</t>
  </si>
  <si>
    <t>8814053</t>
  </si>
  <si>
    <t>TÄLJE 4:46</t>
  </si>
  <si>
    <t>8814043</t>
  </si>
  <si>
    <t>RÄFSJA 1:11</t>
  </si>
  <si>
    <t>8814044</t>
  </si>
  <si>
    <t>RÄFSJA 1:9</t>
  </si>
  <si>
    <t>8814047</t>
  </si>
  <si>
    <t>SKRIDSKON GA:2</t>
  </si>
  <si>
    <t>DVD</t>
  </si>
  <si>
    <t>Rening dagvatten</t>
  </si>
  <si>
    <t>8814001</t>
  </si>
  <si>
    <t>Busstationen</t>
  </si>
  <si>
    <t>8814002</t>
  </si>
  <si>
    <t>8814005</t>
  </si>
  <si>
    <t>Gamla Vattentornet</t>
  </si>
  <si>
    <t>8814006</t>
  </si>
  <si>
    <t>Grind Dagvatten</t>
  </si>
  <si>
    <t>DPST</t>
  </si>
  <si>
    <t>8814007</t>
  </si>
  <si>
    <t>Grind/Vätövägen</t>
  </si>
  <si>
    <t>8814008</t>
  </si>
  <si>
    <t>Görla Dagvattendamm</t>
  </si>
  <si>
    <t>8814009</t>
  </si>
  <si>
    <t>IP</t>
  </si>
  <si>
    <t>8814011</t>
  </si>
  <si>
    <t>Kvisthamra Dagvattendamm</t>
  </si>
  <si>
    <t>BP</t>
  </si>
  <si>
    <t>8814012</t>
  </si>
  <si>
    <t>Lilla Brogatan</t>
  </si>
  <si>
    <t>Vattendistribution</t>
  </si>
  <si>
    <t>8804012</t>
  </si>
  <si>
    <t>LUND 1:3</t>
  </si>
  <si>
    <t>8804004</t>
  </si>
  <si>
    <t>EDSBRO MASUGN 1:7</t>
  </si>
  <si>
    <t>8804010</t>
  </si>
  <si>
    <t>EDSBRO-ÅSBY 6:40</t>
  </si>
  <si>
    <t>8804009</t>
  </si>
  <si>
    <t>EDSBRO-ÅSBY 5:26</t>
  </si>
  <si>
    <t>RV</t>
  </si>
  <si>
    <t>Avloppsproduktion</t>
  </si>
  <si>
    <t>8804005</t>
  </si>
  <si>
    <t>Edsbro RV</t>
  </si>
  <si>
    <t>Flygt</t>
  </si>
  <si>
    <t>GVT</t>
  </si>
  <si>
    <t>8804001</t>
  </si>
  <si>
    <t>Bygdegården</t>
  </si>
  <si>
    <t>8804014</t>
  </si>
  <si>
    <t>Skolan</t>
  </si>
  <si>
    <t>8804011</t>
  </si>
  <si>
    <t>Kyrkogården</t>
  </si>
  <si>
    <t>8804015</t>
  </si>
  <si>
    <t>Vattenverket 1</t>
  </si>
  <si>
    <t>8804016</t>
  </si>
  <si>
    <t>Vattenverket 2</t>
  </si>
  <si>
    <t>8804008</t>
  </si>
  <si>
    <t>Edsbro VV</t>
  </si>
  <si>
    <t>?</t>
  </si>
  <si>
    <t>Ortkod</t>
  </si>
  <si>
    <t>8804</t>
  </si>
  <si>
    <t>Edsbro</t>
  </si>
  <si>
    <t>MB</t>
  </si>
  <si>
    <t>8814037</t>
  </si>
  <si>
    <t>P5 Gransätersg</t>
  </si>
  <si>
    <t>8814038</t>
  </si>
  <si>
    <t>P6 Grind</t>
  </si>
  <si>
    <t>8814039</t>
  </si>
  <si>
    <t>P7 SL Garage</t>
  </si>
  <si>
    <t>8814040</t>
  </si>
  <si>
    <t>P8 Vigelsjö</t>
  </si>
  <si>
    <t>8814041</t>
  </si>
  <si>
    <t>P9 V. Solbacka</t>
  </si>
  <si>
    <t>8814042</t>
  </si>
  <si>
    <t>8814045</t>
  </si>
  <si>
    <t>Röda Korsgården</t>
  </si>
  <si>
    <t>8814046</t>
  </si>
  <si>
    <t>Rönnsbol</t>
  </si>
  <si>
    <t>8814049</t>
  </si>
  <si>
    <t>Solbacka DPST</t>
  </si>
  <si>
    <t>8814048</t>
  </si>
  <si>
    <t>8814050</t>
  </si>
  <si>
    <t>Stockholmsvägen</t>
  </si>
  <si>
    <t>8814051</t>
  </si>
  <si>
    <t>Strandvägen</t>
  </si>
  <si>
    <t>8814052</t>
  </si>
  <si>
    <t>Tvätten Dagvatten</t>
  </si>
  <si>
    <t>8814055</t>
  </si>
  <si>
    <t>Vattentorn</t>
  </si>
  <si>
    <t>8814056</t>
  </si>
  <si>
    <t>Vigelsjö Dagvattendamm</t>
  </si>
  <si>
    <t>8814057</t>
  </si>
  <si>
    <t>Visbol</t>
  </si>
  <si>
    <t>8815017</t>
  </si>
  <si>
    <t>UPPVEDA 3:7</t>
  </si>
  <si>
    <t>8815018</t>
  </si>
  <si>
    <t>UPPVEDA 3:8</t>
  </si>
  <si>
    <t>8815002</t>
  </si>
  <si>
    <t>NYSÄTTRA 14:15</t>
  </si>
  <si>
    <t>8815003</t>
  </si>
  <si>
    <t>NYSÄTTRA 2:16</t>
  </si>
  <si>
    <t>8815001</t>
  </si>
  <si>
    <t>NYSÄTTRA 1:45 MFL</t>
  </si>
  <si>
    <t>8815011</t>
  </si>
  <si>
    <t>NYSÄTTRA KVARN 1:49</t>
  </si>
  <si>
    <t>8815010</t>
  </si>
  <si>
    <t>NYSÄTTRA KVARN 1:35</t>
  </si>
  <si>
    <t>8815016</t>
  </si>
  <si>
    <t>UPPVEDA 3:10</t>
  </si>
  <si>
    <t>8815004</t>
  </si>
  <si>
    <t>Nysättra brunn1</t>
  </si>
  <si>
    <t>8815005</t>
  </si>
  <si>
    <t>Total</t>
  </si>
  <si>
    <t>Grand Total</t>
  </si>
  <si>
    <t>(All)</t>
  </si>
  <si>
    <t>assets</t>
  </si>
  <si>
    <t>Alarms :</t>
  </si>
  <si>
    <t>Last update :</t>
  </si>
  <si>
    <t>without a price</t>
  </si>
  <si>
    <t>with a price</t>
  </si>
  <si>
    <t>Risk:</t>
  </si>
  <si>
    <t>Criteria :</t>
  </si>
  <si>
    <t>Bad technique status (0 or 1)</t>
  </si>
  <si>
    <t>Renew date exceed</t>
  </si>
  <si>
    <t>8816010</t>
  </si>
  <si>
    <t>KUNDBY 2:37</t>
  </si>
  <si>
    <t>8816023</t>
  </si>
  <si>
    <t>RIMBO-TOMTA 1:23</t>
  </si>
  <si>
    <t>8816001</t>
  </si>
  <si>
    <t>ADAMSBERG 21:2</t>
  </si>
  <si>
    <t>8816006</t>
  </si>
  <si>
    <t>FINNBY 3:3</t>
  </si>
  <si>
    <t>8816024</t>
  </si>
  <si>
    <t>RIMBO-TOMTA 3:25</t>
  </si>
  <si>
    <t>8816027</t>
  </si>
  <si>
    <t>SKOMAKAREN 5</t>
  </si>
  <si>
    <t>8816008</t>
  </si>
  <si>
    <t>HÅSTA 11</t>
  </si>
  <si>
    <t>8816007</t>
  </si>
  <si>
    <t>HÅSTA 10</t>
  </si>
  <si>
    <t>8816022</t>
  </si>
  <si>
    <t>RIMBO-HÅSTA 1:47</t>
  </si>
  <si>
    <t>8816011</t>
  </si>
  <si>
    <t>KUNDBY 9:1</t>
  </si>
  <si>
    <t>8816025</t>
  </si>
  <si>
    <t>RIMBO-VALLBY 5:91, DEL AV</t>
  </si>
  <si>
    <t>8816013</t>
  </si>
  <si>
    <t>Nya Pumpstationen</t>
  </si>
  <si>
    <t>8816014</t>
  </si>
  <si>
    <t>Nya Vattenverket</t>
  </si>
  <si>
    <t>8816002</t>
  </si>
  <si>
    <t>Arkadien</t>
  </si>
  <si>
    <t>8816003</t>
  </si>
  <si>
    <t>8816004</t>
  </si>
  <si>
    <t>Bergby</t>
  </si>
  <si>
    <t>8816005</t>
  </si>
  <si>
    <t>Bergby VV</t>
  </si>
  <si>
    <t>8816009</t>
  </si>
  <si>
    <t>Karby</t>
  </si>
  <si>
    <t>8816016</t>
  </si>
  <si>
    <t>P5 Bangårdsvägen</t>
  </si>
  <si>
    <t>8816017</t>
  </si>
  <si>
    <t>P7 Ekebyholm</t>
  </si>
  <si>
    <t>8816019</t>
  </si>
  <si>
    <t>Rimbo RV</t>
  </si>
  <si>
    <t>8809015</t>
  </si>
  <si>
    <t>P1 Holmens</t>
  </si>
  <si>
    <t>8809016</t>
  </si>
  <si>
    <t>P2 Torsvägen</t>
  </si>
  <si>
    <t>8809017</t>
  </si>
  <si>
    <t>P3 Skärsta</t>
  </si>
  <si>
    <t>8809018</t>
  </si>
  <si>
    <t>P4 Gottsta</t>
  </si>
  <si>
    <t>8809019</t>
  </si>
  <si>
    <t>P5 Häverösund</t>
  </si>
  <si>
    <t>8809020</t>
  </si>
  <si>
    <t>Sjövägen täkt</t>
  </si>
  <si>
    <t>8809021</t>
  </si>
  <si>
    <t>Skogsvägen täkt</t>
  </si>
  <si>
    <t>VT</t>
  </si>
  <si>
    <t>8809025</t>
  </si>
  <si>
    <t>Vattentornet</t>
  </si>
  <si>
    <t>8810</t>
  </si>
  <si>
    <t>Herräng</t>
  </si>
  <si>
    <t>8810006</t>
  </si>
  <si>
    <t>HERRÄNG 1:362</t>
  </si>
  <si>
    <t>8810004</t>
  </si>
  <si>
    <t>HERRÄNG 1:178</t>
  </si>
  <si>
    <t>8810002</t>
  </si>
  <si>
    <t>HERRÄNG 1:171</t>
  </si>
  <si>
    <t>8810005</t>
  </si>
  <si>
    <t>HERRÄNG 1:330</t>
  </si>
  <si>
    <t>8810003</t>
  </si>
  <si>
    <t>HERRÄNG 1:177</t>
  </si>
  <si>
    <t>8810001</t>
  </si>
  <si>
    <t>Eknäsgruvan</t>
  </si>
  <si>
    <t>8810008</t>
  </si>
  <si>
    <t>Herräng RV</t>
  </si>
  <si>
    <t>8810012</t>
  </si>
  <si>
    <t>8810011</t>
  </si>
  <si>
    <t>Herräng VV</t>
  </si>
  <si>
    <t>8809008</t>
  </si>
  <si>
    <t>Hallstavik SVN</t>
  </si>
  <si>
    <t>ÖFL</t>
  </si>
  <si>
    <t>8810013</t>
  </si>
  <si>
    <t>P1 Reningsverket</t>
  </si>
  <si>
    <t>8823003</t>
  </si>
  <si>
    <t>Nisses</t>
  </si>
  <si>
    <t>8823004</t>
  </si>
  <si>
    <t>P1 Sjöstugan</t>
  </si>
  <si>
    <t>8823005</t>
  </si>
  <si>
    <t>P4 Tippen</t>
  </si>
  <si>
    <t>8823006</t>
  </si>
  <si>
    <t>P5 Tennisbanan</t>
  </si>
  <si>
    <t>8823007</t>
  </si>
  <si>
    <t>P6 Industriområdet</t>
  </si>
  <si>
    <t>8823008</t>
  </si>
  <si>
    <t>Södersund</t>
  </si>
  <si>
    <t>8823009</t>
  </si>
  <si>
    <t>Väsbom</t>
  </si>
  <si>
    <t>8823012</t>
  </si>
  <si>
    <t>Älmsta RV</t>
  </si>
  <si>
    <t>Flödesmätare</t>
  </si>
  <si>
    <t>8823015</t>
  </si>
  <si>
    <t>Älmsta VV</t>
  </si>
  <si>
    <t>Wåge pst</t>
  </si>
  <si>
    <t>8801</t>
  </si>
  <si>
    <t>Bergshamra</t>
  </si>
  <si>
    <t>DVN</t>
  </si>
  <si>
    <t>Avledning dagvatten</t>
  </si>
  <si>
    <t>8801005</t>
  </si>
  <si>
    <t>Bergshamra DVN</t>
  </si>
  <si>
    <t>RVN</t>
  </si>
  <si>
    <t>8801007</t>
  </si>
  <si>
    <t>Bergshamra RVN</t>
  </si>
  <si>
    <t>SVN</t>
  </si>
  <si>
    <t>Avledning spillvatten</t>
  </si>
  <si>
    <t>8801008</t>
  </si>
  <si>
    <t>Bergshamra SVN</t>
  </si>
  <si>
    <t>8802</t>
  </si>
  <si>
    <t>Blidö</t>
  </si>
  <si>
    <t>8802002</t>
  </si>
  <si>
    <t>Blidö DVN</t>
  </si>
  <si>
    <t>8802004</t>
  </si>
  <si>
    <t>Blidö RVN</t>
  </si>
  <si>
    <t>8802005</t>
  </si>
  <si>
    <t>Blidö SVN</t>
  </si>
  <si>
    <t>8803</t>
  </si>
  <si>
    <t>Drottningdal</t>
  </si>
  <si>
    <t>8803005</t>
  </si>
  <si>
    <t>Drottningdal RVN</t>
  </si>
  <si>
    <t>Smålandshus</t>
  </si>
  <si>
    <t>8803006</t>
  </si>
  <si>
    <t>Drottningdal SVN</t>
  </si>
  <si>
    <t>8804002</t>
  </si>
  <si>
    <t>Edsbro DVN</t>
  </si>
  <si>
    <t>8804006</t>
  </si>
  <si>
    <t>Edsbro RVN</t>
  </si>
  <si>
    <t>8804007</t>
  </si>
  <si>
    <t>Edsbro SVN</t>
  </si>
  <si>
    <t>8805</t>
  </si>
  <si>
    <t>Finsta</t>
  </si>
  <si>
    <t>8805005</t>
  </si>
  <si>
    <t>Finsta DVN</t>
  </si>
  <si>
    <t>8805007</t>
  </si>
  <si>
    <t>Finsta RVN</t>
  </si>
  <si>
    <t>8805008</t>
  </si>
  <si>
    <t>Finsta SVN</t>
  </si>
  <si>
    <t>8806</t>
  </si>
  <si>
    <t>Furusund</t>
  </si>
  <si>
    <t>8806001</t>
  </si>
  <si>
    <t>Furusund DVN</t>
  </si>
  <si>
    <t>8806002</t>
  </si>
  <si>
    <t>Furusund RVN</t>
  </si>
  <si>
    <t>8806003</t>
  </si>
  <si>
    <t>Furusund SVN</t>
  </si>
  <si>
    <t>LTAN</t>
  </si>
  <si>
    <t>8806006</t>
  </si>
  <si>
    <t>Lågtrycksnät 1</t>
  </si>
  <si>
    <t>8806007</t>
  </si>
  <si>
    <t>Lågtrycksnät 2</t>
  </si>
  <si>
    <t>8807006</t>
  </si>
  <si>
    <t>Grisslehamn DVN</t>
  </si>
  <si>
    <t>8807008</t>
  </si>
  <si>
    <t>Grisslehamn RVN</t>
  </si>
  <si>
    <t>8807009</t>
  </si>
  <si>
    <t>Grisslehamn SVN</t>
  </si>
  <si>
    <t>8808</t>
  </si>
  <si>
    <t>8810014</t>
  </si>
  <si>
    <t>P2 Gjuteriet</t>
  </si>
  <si>
    <t>8810015</t>
  </si>
  <si>
    <t>P3 Storan</t>
  </si>
  <si>
    <t>8810016</t>
  </si>
  <si>
    <t>P4 Rosendalsv</t>
  </si>
  <si>
    <t>8810017</t>
  </si>
  <si>
    <t>Spatgruvan</t>
  </si>
  <si>
    <t>8813</t>
  </si>
  <si>
    <t>Norrby</t>
  </si>
  <si>
    <t>8813004</t>
  </si>
  <si>
    <t>Norrby RV</t>
  </si>
  <si>
    <t>8813007</t>
  </si>
  <si>
    <t>Norrby VV</t>
  </si>
  <si>
    <t>8813008</t>
  </si>
  <si>
    <t>P1 Tvätten</t>
  </si>
  <si>
    <t>8818</t>
  </si>
  <si>
    <t>Skebobruk</t>
  </si>
  <si>
    <t>8818006</t>
  </si>
  <si>
    <t>SKEBO 1:106</t>
  </si>
  <si>
    <t>8818008</t>
  </si>
  <si>
    <t>SKEBO 1:35</t>
  </si>
  <si>
    <t>8818010</t>
  </si>
  <si>
    <t>SKEBO 1:90</t>
  </si>
  <si>
    <t>8818009</t>
  </si>
  <si>
    <t>SKEBO 1:43</t>
  </si>
  <si>
    <t>8818007</t>
  </si>
  <si>
    <t>SKEBO 1:131</t>
  </si>
  <si>
    <t>8818001</t>
  </si>
  <si>
    <t>HARBROHOLM 6:25</t>
  </si>
  <si>
    <t>8818002</t>
  </si>
  <si>
    <t>P1 Vattenverket</t>
  </si>
  <si>
    <t>8818003</t>
  </si>
  <si>
    <t>P2 Nitor</t>
  </si>
  <si>
    <t>8818004</t>
  </si>
  <si>
    <t>P3 Skolan</t>
  </si>
  <si>
    <t>8818005</t>
  </si>
  <si>
    <t>Skebo</t>
  </si>
  <si>
    <t>Vattenverket</t>
  </si>
  <si>
    <t>TST</t>
  </si>
  <si>
    <t>8818011</t>
  </si>
  <si>
    <t>Skebo VV</t>
  </si>
  <si>
    <t>8820</t>
  </si>
  <si>
    <t>Svanberga</t>
  </si>
  <si>
    <t>8820001</t>
  </si>
  <si>
    <t>8820010</t>
  </si>
  <si>
    <t>Svanberga RV</t>
  </si>
  <si>
    <t>8823</t>
  </si>
  <si>
    <t>Älmsta</t>
  </si>
  <si>
    <t>8823010</t>
  </si>
  <si>
    <t>ÄLMSTA 1:9</t>
  </si>
  <si>
    <t>8823001</t>
  </si>
  <si>
    <t>Brandstation</t>
  </si>
  <si>
    <t>8823002</t>
  </si>
  <si>
    <t>Hammarby</t>
  </si>
  <si>
    <t>8803007</t>
  </si>
  <si>
    <t>8803008</t>
  </si>
  <si>
    <t>Skolan VV</t>
  </si>
  <si>
    <t>8803009</t>
  </si>
  <si>
    <t>8805001</t>
  </si>
  <si>
    <t>FINSTA 1:19</t>
  </si>
  <si>
    <t>8805003</t>
  </si>
  <si>
    <t>FINSTA 1:63</t>
  </si>
  <si>
    <t>8805002</t>
  </si>
  <si>
    <t>FINSTA 1:4</t>
  </si>
  <si>
    <t>8805036</t>
  </si>
  <si>
    <t>ÖSBYLUND 2:1</t>
  </si>
  <si>
    <t>8805027</t>
  </si>
  <si>
    <t>SKEDERSBY 5:1</t>
  </si>
  <si>
    <t>8805011</t>
  </si>
  <si>
    <t>FRIHAMRA 1:8</t>
  </si>
  <si>
    <t>8805009</t>
  </si>
  <si>
    <t>FRIHAMRA 1:2</t>
  </si>
  <si>
    <t>8805035</t>
  </si>
  <si>
    <t>VÄSTRA SYNINGE 4:9</t>
  </si>
  <si>
    <t>8805010</t>
  </si>
  <si>
    <t>FRIHAMRA 1:5</t>
  </si>
  <si>
    <t>8805028</t>
  </si>
  <si>
    <t>SKEDERSBY 8:1</t>
  </si>
  <si>
    <t>8805025</t>
  </si>
  <si>
    <t>SALMUNGE 1:8</t>
  </si>
  <si>
    <t>8805018</t>
  </si>
  <si>
    <t>HUSBY-SÄTTRA 2:6</t>
  </si>
  <si>
    <t>8805017</t>
  </si>
  <si>
    <t>HUSBY PRÄSTGÅRD 1:1</t>
  </si>
  <si>
    <t>8805019</t>
  </si>
  <si>
    <t>HUSBY-VALLBY 2:6</t>
  </si>
  <si>
    <t>8805004</t>
  </si>
  <si>
    <t>FINSTA 3:1</t>
  </si>
  <si>
    <t>8805033</t>
  </si>
  <si>
    <t>VALLBYBERG 1:6</t>
  </si>
  <si>
    <t>8805032</t>
  </si>
  <si>
    <t>VALLBYBERG 1:1</t>
  </si>
  <si>
    <t>8805013</t>
  </si>
  <si>
    <t>HUSBY 1:35</t>
  </si>
  <si>
    <t>8805012</t>
  </si>
  <si>
    <t>HUSBY 1:30</t>
  </si>
  <si>
    <t>8805015</t>
  </si>
  <si>
    <t>HUSBY 2:10</t>
  </si>
  <si>
    <t>8805029</t>
  </si>
  <si>
    <t>SUNDSTA 4:5</t>
  </si>
  <si>
    <t>8805016</t>
  </si>
  <si>
    <t>HUSBY 2:6</t>
  </si>
  <si>
    <t>8805014</t>
  </si>
  <si>
    <t>HUSBY 10:1</t>
  </si>
  <si>
    <t>8805026</t>
  </si>
  <si>
    <t>SKEDERIDS-MÄLBY 1:5</t>
  </si>
  <si>
    <t>8805023</t>
  </si>
  <si>
    <t>NEDRE FRIHAMRA GA:4</t>
  </si>
  <si>
    <t>8805006</t>
  </si>
  <si>
    <t>Finsta RV</t>
  </si>
  <si>
    <t>8805020</t>
  </si>
  <si>
    <t>Kilen täkt 1</t>
  </si>
  <si>
    <t>8805021</t>
  </si>
  <si>
    <t>Kilen täkt 2</t>
  </si>
  <si>
    <t>8805022</t>
  </si>
  <si>
    <t>Kilen täkt 3</t>
  </si>
  <si>
    <t>8805024</t>
  </si>
  <si>
    <t>Nollan</t>
  </si>
  <si>
    <t>8805030</t>
  </si>
  <si>
    <t>Sättra/Lohärad</t>
  </si>
  <si>
    <t>8805031</t>
  </si>
  <si>
    <t>Vagndalen</t>
  </si>
  <si>
    <t>Väster Syninge VV</t>
  </si>
  <si>
    <t>8805034</t>
  </si>
  <si>
    <t>8806004</t>
  </si>
  <si>
    <t>Färjan</t>
  </si>
  <si>
    <t>8806005</t>
  </si>
  <si>
    <t>8808003</t>
  </si>
  <si>
    <t>GRÄDDÖ 2:100</t>
  </si>
  <si>
    <t>8808006</t>
  </si>
  <si>
    <t>GRÄDDÖ 2:99</t>
  </si>
  <si>
    <t>8808002</t>
  </si>
  <si>
    <t>GRÄDDÖ 1:115</t>
  </si>
  <si>
    <t>8808005</t>
  </si>
  <si>
    <t>GRÄDDÖ 2:65</t>
  </si>
  <si>
    <t>8808013</t>
  </si>
  <si>
    <t>NABBO 1:31</t>
  </si>
  <si>
    <t>8808004</t>
  </si>
  <si>
    <t>GRÄDDÖ 2:62</t>
  </si>
  <si>
    <t>8808001</t>
  </si>
  <si>
    <t>Björkö-Örn</t>
  </si>
  <si>
    <t>8814013</t>
  </si>
  <si>
    <t>Lindholmen PST</t>
  </si>
  <si>
    <t>8814014</t>
  </si>
  <si>
    <t>Lindholmen RV</t>
  </si>
  <si>
    <t>Visbole</t>
  </si>
  <si>
    <t>Nysättra hemmet</t>
  </si>
  <si>
    <t>8801023</t>
  </si>
  <si>
    <t>Utanbro 2</t>
  </si>
  <si>
    <t>8801025</t>
  </si>
  <si>
    <t>Utanbro VV</t>
  </si>
  <si>
    <t>8802001</t>
  </si>
  <si>
    <t>Blidö RV</t>
  </si>
  <si>
    <t>8802006</t>
  </si>
  <si>
    <t>Blidö VV</t>
  </si>
  <si>
    <t>8802007</t>
  </si>
  <si>
    <t>P1 Kyrkan</t>
  </si>
  <si>
    <t>8802008</t>
  </si>
  <si>
    <t>P2 Brandstationen</t>
  </si>
  <si>
    <t>8803003</t>
  </si>
  <si>
    <t>DROTTNINGDAL 4:1</t>
  </si>
  <si>
    <t>8803001</t>
  </si>
  <si>
    <t>8803002</t>
  </si>
  <si>
    <t>Brandstation VV</t>
  </si>
  <si>
    <t>8803004</t>
  </si>
  <si>
    <t>Drottningdal RV</t>
  </si>
  <si>
    <t>2005 to 2010 :</t>
  </si>
  <si>
    <t>Bad function (0 or 1)</t>
  </si>
  <si>
    <t>Asset which should have been replaced before :</t>
  </si>
  <si>
    <t>Asset without an installation date :</t>
  </si>
  <si>
    <t>Price splitted on the next 5 years (2011-2015)</t>
  </si>
  <si>
    <t>Assets in a bad state</t>
  </si>
  <si>
    <t>0/4 criteria</t>
  </si>
  <si>
    <t>1/4 criteria</t>
  </si>
  <si>
    <t>2/4 criteria</t>
  </si>
  <si>
    <t>3/4 criteria</t>
  </si>
  <si>
    <t>4/4 criteria</t>
  </si>
  <si>
    <t>A+ alarms in 2010</t>
  </si>
  <si>
    <t>Driftsområde</t>
  </si>
  <si>
    <t>Ort</t>
  </si>
  <si>
    <t>Objektstyp</t>
  </si>
  <si>
    <t>Kategori</t>
  </si>
  <si>
    <t>Objekt</t>
  </si>
  <si>
    <t>Placering</t>
  </si>
  <si>
    <t>Funktion</t>
  </si>
  <si>
    <t>Placering 2</t>
  </si>
  <si>
    <t>Status</t>
  </si>
  <si>
    <t>Fabrikat</t>
  </si>
  <si>
    <t>Modell</t>
  </si>
  <si>
    <t>Serienr</t>
  </si>
  <si>
    <t>Installerad</t>
  </si>
  <si>
    <t>Anm</t>
  </si>
  <si>
    <t>8822</t>
  </si>
  <si>
    <t>Utveda</t>
  </si>
  <si>
    <t>VV</t>
  </si>
  <si>
    <t>Vattenproduktion</t>
  </si>
  <si>
    <t>8822005</t>
  </si>
  <si>
    <t>Utveda VV</t>
  </si>
  <si>
    <t/>
  </si>
  <si>
    <t>Pump</t>
  </si>
  <si>
    <t>Aktiv</t>
  </si>
  <si>
    <t>8804003</t>
  </si>
  <si>
    <t>EDSBRO MASUGN 1:14</t>
  </si>
  <si>
    <t>Leverantör</t>
  </si>
  <si>
    <t>Service</t>
  </si>
  <si>
    <t>Hjul</t>
  </si>
  <si>
    <t>Smörjmedel</t>
  </si>
  <si>
    <t>Motor/ växel</t>
  </si>
  <si>
    <t>Nivåmätare</t>
  </si>
  <si>
    <t>Ventil</t>
  </si>
  <si>
    <t>8814016</t>
  </si>
  <si>
    <t>8814018</t>
  </si>
  <si>
    <t>Månvägen</t>
  </si>
  <si>
    <t>YVT</t>
  </si>
  <si>
    <t>8814019</t>
  </si>
  <si>
    <t>Norr Malma</t>
  </si>
  <si>
    <t>8814023</t>
  </si>
  <si>
    <t>Nånö VV</t>
  </si>
  <si>
    <t>1981 to 1990 :</t>
  </si>
  <si>
    <t>1991 to 2000 :</t>
  </si>
  <si>
    <t>2001 to 2010 :</t>
  </si>
  <si>
    <t>SCENARIO 1</t>
  </si>
  <si>
    <t>SCENARIO 2</t>
  </si>
  <si>
    <t>2001 to 2005 :</t>
  </si>
  <si>
    <t>SCENARIO 3</t>
  </si>
  <si>
    <t>2001 to 2003 :</t>
  </si>
  <si>
    <t>2004 to 2006 :</t>
  </si>
  <si>
    <t>2007 to 2010 :</t>
  </si>
  <si>
    <t>8819009</t>
  </si>
  <si>
    <t>SPILLERSBODA 1:22</t>
  </si>
  <si>
    <t>8819008</t>
  </si>
  <si>
    <t>SPILLERSBODA 1:193</t>
  </si>
  <si>
    <t>8819007</t>
  </si>
  <si>
    <t>SPILLERSBODA 1:118</t>
  </si>
  <si>
    <t>8819004</t>
  </si>
  <si>
    <t>KLEMENSBODA 35:2</t>
  </si>
  <si>
    <t>8819022</t>
  </si>
  <si>
    <t>STUBBODA 1:36</t>
  </si>
  <si>
    <t>8819011</t>
  </si>
  <si>
    <t>SPILLERSBODA 1:90</t>
  </si>
  <si>
    <t>8819003</t>
  </si>
  <si>
    <t>KLEMENSBODA 1:37</t>
  </si>
  <si>
    <t>8819010</t>
  </si>
  <si>
    <t>SPILLERSBODA 1:67</t>
  </si>
  <si>
    <t>8819023</t>
  </si>
  <si>
    <t>STUBBODA 3:15</t>
  </si>
  <si>
    <t>8819021</t>
  </si>
  <si>
    <t>STUBBODA 1:15</t>
  </si>
  <si>
    <t>8819002</t>
  </si>
  <si>
    <t>KLEMENSBODA 1:3 + 5:2</t>
  </si>
  <si>
    <t>8819001</t>
  </si>
  <si>
    <t>Garaget</t>
  </si>
  <si>
    <t>8819005</t>
  </si>
  <si>
    <t>P1 Brandstation</t>
  </si>
  <si>
    <t>8819006</t>
  </si>
  <si>
    <t>P2 Affären</t>
  </si>
  <si>
    <t>8819013</t>
  </si>
  <si>
    <t>Spillersboda RV</t>
  </si>
  <si>
    <t>8819016</t>
  </si>
  <si>
    <t>Spillersboda täkt 1</t>
  </si>
  <si>
    <t>8819017</t>
  </si>
  <si>
    <t>Spillersboda täkt 2</t>
  </si>
  <si>
    <t>8819018</t>
  </si>
  <si>
    <t>Spillersboda täkt 3</t>
  </si>
  <si>
    <t>8819019</t>
  </si>
  <si>
    <t>Spillersboda täkt 4</t>
  </si>
  <si>
    <t>8819020</t>
  </si>
  <si>
    <t>Spillersboda VV</t>
  </si>
  <si>
    <t>8820005</t>
  </si>
  <si>
    <t>SVANBERGA 6:1</t>
  </si>
  <si>
    <t>8820003</t>
  </si>
  <si>
    <t>SVANBERGA 12:1</t>
  </si>
  <si>
    <t>8820004</t>
  </si>
  <si>
    <t>SVANBERGA 13:1</t>
  </si>
  <si>
    <t>8820002</t>
  </si>
  <si>
    <t>8820007</t>
  </si>
  <si>
    <t>Svanberga gamla VV</t>
  </si>
  <si>
    <t>8820008</t>
  </si>
  <si>
    <t>Svanberga nya</t>
  </si>
  <si>
    <t>8820009</t>
  </si>
  <si>
    <t>Svanberga nya VV</t>
  </si>
  <si>
    <t>8821001</t>
  </si>
  <si>
    <t>P1 Södersvik</t>
  </si>
  <si>
    <t>8821002</t>
  </si>
  <si>
    <t>8821003</t>
  </si>
  <si>
    <t>Södersvik 1</t>
  </si>
  <si>
    <t>8821004</t>
  </si>
  <si>
    <t>Södersvik 2</t>
  </si>
  <si>
    <t>8821006</t>
  </si>
  <si>
    <t>Södersvik RV</t>
  </si>
  <si>
    <t>8821009</t>
  </si>
  <si>
    <t>Södersvik VV</t>
  </si>
  <si>
    <t>8822001</t>
  </si>
  <si>
    <t>8824</t>
  </si>
  <si>
    <t>Ösbyholm</t>
  </si>
  <si>
    <t>8824001</t>
  </si>
  <si>
    <t>Ösbyholm RV</t>
  </si>
  <si>
    <t>Stomnarö</t>
  </si>
  <si>
    <t>Gräddö</t>
  </si>
  <si>
    <t>8808007</t>
  </si>
  <si>
    <t>Gräddö DVN</t>
  </si>
  <si>
    <t>8808009</t>
  </si>
  <si>
    <t>Gräddö RVN</t>
  </si>
  <si>
    <t>8808010</t>
  </si>
  <si>
    <t>Gräddö SVN</t>
  </si>
  <si>
    <t>8809005</t>
  </si>
  <si>
    <t>Hallstavik DVN</t>
  </si>
  <si>
    <t>8809007</t>
  </si>
  <si>
    <t>Hallstavik RVN</t>
  </si>
  <si>
    <t>Räknare</t>
  </si>
  <si>
    <t>Status2009</t>
  </si>
  <si>
    <t>8802003</t>
  </si>
  <si>
    <t>8809026</t>
  </si>
  <si>
    <t>ÖFL Älmsta</t>
  </si>
  <si>
    <t>8809027</t>
  </si>
  <si>
    <t>ÖFL Älmsta SP</t>
  </si>
  <si>
    <t>8810007</t>
  </si>
  <si>
    <t>Herräng DVN</t>
  </si>
  <si>
    <t>8810009</t>
  </si>
  <si>
    <t>Herräng RVN</t>
  </si>
  <si>
    <t>8810010</t>
  </si>
  <si>
    <t>Herräng SVN</t>
  </si>
  <si>
    <t>8811</t>
  </si>
  <si>
    <t>Kapellskär</t>
  </si>
  <si>
    <t>8811001</t>
  </si>
  <si>
    <t>Kapellskär DVN</t>
  </si>
  <si>
    <t>8811003</t>
  </si>
  <si>
    <t>Kapellskär RVN</t>
  </si>
  <si>
    <t>8811004</t>
  </si>
  <si>
    <t>Kapellskär SVN</t>
  </si>
  <si>
    <t>8812</t>
  </si>
  <si>
    <t>Köpmanholm</t>
  </si>
  <si>
    <t>8812003</t>
  </si>
  <si>
    <t>Köpmanholm DVN</t>
  </si>
  <si>
    <t>8812005</t>
  </si>
  <si>
    <t>Köpmanholm RVN</t>
  </si>
  <si>
    <t>8812006</t>
  </si>
  <si>
    <t>Köpmanholm SVN</t>
  </si>
  <si>
    <t>8813003</t>
  </si>
  <si>
    <t>Norrby DVN</t>
  </si>
  <si>
    <t>8813005</t>
  </si>
  <si>
    <t>Norrby RVN</t>
  </si>
  <si>
    <t>8813006</t>
  </si>
  <si>
    <t>Norrby SVN</t>
  </si>
  <si>
    <t>8814</t>
  </si>
  <si>
    <t>Norrtälje</t>
  </si>
  <si>
    <t>8814020</t>
  </si>
  <si>
    <t>Norrtälje DVN</t>
  </si>
  <si>
    <t>Solbacka</t>
  </si>
  <si>
    <t>8814021</t>
  </si>
  <si>
    <t>Norrtälje RVN</t>
  </si>
  <si>
    <t>8814022</t>
  </si>
  <si>
    <t>Norrtälje SVN</t>
  </si>
  <si>
    <t>8814059</t>
  </si>
  <si>
    <t>ÖFL Görla-Köpmanholm</t>
  </si>
  <si>
    <t>8814060</t>
  </si>
  <si>
    <t>ÖFL Malsta</t>
  </si>
  <si>
    <t>8814061</t>
  </si>
  <si>
    <t>ÖFL Nollan-Rimbo</t>
  </si>
  <si>
    <t>8814062</t>
  </si>
  <si>
    <t>ÖFL Norr Malma</t>
  </si>
  <si>
    <t>8814063</t>
  </si>
  <si>
    <t>ÖFL Nysättra</t>
  </si>
  <si>
    <t>8814064</t>
  </si>
  <si>
    <t>ÖFL Rånäs</t>
  </si>
  <si>
    <t>8814065</t>
  </si>
  <si>
    <t>ÖFL Svanberga</t>
  </si>
  <si>
    <t>8815</t>
  </si>
  <si>
    <t>Nysättra</t>
  </si>
  <si>
    <t>8815008</t>
  </si>
  <si>
    <t>Nysättra DVN</t>
  </si>
  <si>
    <t>8815013</t>
  </si>
  <si>
    <t>Nysättra RVN</t>
  </si>
  <si>
    <t>8815014</t>
  </si>
  <si>
    <t>Nysättra SVN</t>
  </si>
  <si>
    <t>8816</t>
  </si>
  <si>
    <t>Rimbo</t>
  </si>
  <si>
    <t>8816018</t>
  </si>
  <si>
    <t>Rimbo DVN</t>
  </si>
  <si>
    <t>Asplund</t>
  </si>
  <si>
    <t>Vallby</t>
  </si>
  <si>
    <t>8816020</t>
  </si>
  <si>
    <t>Rimbo RVN</t>
  </si>
  <si>
    <t>8816021</t>
  </si>
  <si>
    <t>Rimbo SVN</t>
  </si>
  <si>
    <t>8817</t>
  </si>
  <si>
    <t>Rånäs</t>
  </si>
  <si>
    <t>8817010</t>
  </si>
  <si>
    <t>Rånäs DVN</t>
  </si>
  <si>
    <t>8817014</t>
  </si>
  <si>
    <t>Rånäs RVN</t>
  </si>
  <si>
    <t>8817015</t>
  </si>
  <si>
    <t>Rånäs SVN</t>
  </si>
  <si>
    <t>8818012</t>
  </si>
  <si>
    <t>Skebobruk DVN</t>
  </si>
  <si>
    <t>8818013</t>
  </si>
  <si>
    <t>Skebobruk RVN</t>
  </si>
  <si>
    <t>8818014</t>
  </si>
  <si>
    <t>Skebobruk SVN</t>
  </si>
  <si>
    <t>8819</t>
  </si>
  <si>
    <t>Spillersboda</t>
  </si>
  <si>
    <t>8819012</t>
  </si>
  <si>
    <t>Spillersboda DVN</t>
  </si>
  <si>
    <t>8819014</t>
  </si>
  <si>
    <t>Spillersboda RVN</t>
  </si>
  <si>
    <t>8819015</t>
  </si>
  <si>
    <t>Spillersboda SVN</t>
  </si>
  <si>
    <t>8820006</t>
  </si>
  <si>
    <t>Svanberga DVN</t>
  </si>
  <si>
    <t>8820011</t>
  </si>
  <si>
    <t>Svanberga RVN</t>
  </si>
  <si>
    <t>8820012</t>
  </si>
  <si>
    <t>Svanberga SVN</t>
  </si>
  <si>
    <t>8821</t>
  </si>
  <si>
    <t>Södersvik</t>
  </si>
  <si>
    <t>8821005</t>
  </si>
  <si>
    <t>Södersvik DVN</t>
  </si>
  <si>
    <t>8821007</t>
  </si>
  <si>
    <t>Södersvik RVN</t>
  </si>
  <si>
    <t>8821008</t>
  </si>
  <si>
    <t>Södersvik SVN</t>
  </si>
  <si>
    <t>8822002</t>
  </si>
  <si>
    <t>Utveda DVN</t>
  </si>
  <si>
    <t>8822003</t>
  </si>
  <si>
    <t>Utveda RVN</t>
  </si>
  <si>
    <t>8822004</t>
  </si>
  <si>
    <t>Utveda SVN</t>
  </si>
  <si>
    <t>8823011</t>
  </si>
  <si>
    <t>Älmsta DVN</t>
  </si>
  <si>
    <t>8823013</t>
  </si>
  <si>
    <t>Älmsta RVN</t>
  </si>
  <si>
    <t>8823014</t>
  </si>
  <si>
    <t>Älmsta SVN</t>
  </si>
  <si>
    <t>8801024</t>
  </si>
  <si>
    <t>UTANBRO 4:1</t>
  </si>
  <si>
    <t>8801016</t>
  </si>
  <si>
    <t>MORA 3:11</t>
  </si>
  <si>
    <t>8801001</t>
  </si>
  <si>
    <t>BERGSHAMRA 2:11</t>
  </si>
  <si>
    <t>8801014</t>
  </si>
  <si>
    <t>Höganäs</t>
  </si>
  <si>
    <t>8801017</t>
  </si>
  <si>
    <t>P1 Anders</t>
  </si>
  <si>
    <t>8801018</t>
  </si>
  <si>
    <t>P2 Ån</t>
  </si>
  <si>
    <t>8801019</t>
  </si>
  <si>
    <t>P3 Båtklubben</t>
  </si>
  <si>
    <t>8801020</t>
  </si>
  <si>
    <t>P4 Reningsverk</t>
  </si>
  <si>
    <t>8801021</t>
  </si>
  <si>
    <t>Utanbro 1a,b</t>
  </si>
  <si>
    <t>8801022</t>
  </si>
  <si>
    <t>Utanbro 1c</t>
  </si>
  <si>
    <t>Summa av Antal1</t>
  </si>
  <si>
    <t>Totalt</t>
  </si>
  <si>
    <t>8808008</t>
  </si>
  <si>
    <t>Gräddö RV</t>
  </si>
  <si>
    <t>8808011</t>
  </si>
  <si>
    <t>Gräddö VV</t>
  </si>
  <si>
    <t>assets &gt;= 30000SEK</t>
  </si>
  <si>
    <t>8812012</t>
  </si>
  <si>
    <t>P1 Färjeläget</t>
  </si>
  <si>
    <t>8812013</t>
  </si>
  <si>
    <t>P2 Skolan</t>
  </si>
  <si>
    <t>8813001</t>
  </si>
  <si>
    <t>IGELSTA 4:10</t>
  </si>
  <si>
    <t>8813010</t>
  </si>
  <si>
    <t>SÖDERBY-NORRBY 2:18</t>
  </si>
  <si>
    <t>8813002</t>
  </si>
  <si>
    <t>8813009</t>
  </si>
  <si>
    <t>P2 Åby</t>
  </si>
  <si>
    <t>8814058</t>
  </si>
  <si>
    <t>PST</t>
  </si>
  <si>
    <t>Pumpning avloppsvatten</t>
  </si>
  <si>
    <t>8804013</t>
  </si>
  <si>
    <t>Masugnen</t>
  </si>
  <si>
    <t>P1</t>
  </si>
  <si>
    <t>P2</t>
  </si>
  <si>
    <t>8807</t>
  </si>
  <si>
    <t>Grisslehamn</t>
  </si>
  <si>
    <t>8807024</t>
  </si>
  <si>
    <t>VÄDDÖ-TOMTA 4:65</t>
  </si>
  <si>
    <t>8807005</t>
  </si>
  <si>
    <t>GRISSLEHAMN 5:5</t>
  </si>
  <si>
    <t>8807022</t>
  </si>
  <si>
    <t>VÄDDHUVUD 1:6</t>
  </si>
  <si>
    <t>8807021</t>
  </si>
  <si>
    <t>VÄDDHUVUD 1:5</t>
  </si>
  <si>
    <t>8807020</t>
  </si>
  <si>
    <t>VÄDDHUVUD 1:18</t>
  </si>
  <si>
    <t>8807023</t>
  </si>
  <si>
    <t>VÄDDHUVUD GA:1</t>
  </si>
  <si>
    <t>SR</t>
  </si>
  <si>
    <t>Sjöreglering</t>
  </si>
  <si>
    <t>8807001</t>
  </si>
  <si>
    <t>Damm1</t>
  </si>
  <si>
    <t>8807002</t>
  </si>
  <si>
    <t>Damm2</t>
  </si>
  <si>
    <t>8807003</t>
  </si>
  <si>
    <t>Dammen</t>
  </si>
  <si>
    <t>8807004</t>
  </si>
  <si>
    <t>Furtenbach</t>
  </si>
  <si>
    <t>8807007</t>
  </si>
  <si>
    <t>Grisslehamn RV</t>
  </si>
  <si>
    <t>assets &lt; 30000SEK</t>
  </si>
  <si>
    <t>8814024</t>
  </si>
  <si>
    <t>P1 Kvisthamra</t>
  </si>
  <si>
    <t>8814025</t>
  </si>
  <si>
    <t>P10 Görla ind.</t>
  </si>
  <si>
    <t>8814026</t>
  </si>
  <si>
    <t>P11 N. Solbacka</t>
  </si>
  <si>
    <t>8814027</t>
  </si>
  <si>
    <t>P12 Havspiren</t>
  </si>
  <si>
    <t>8814028</t>
  </si>
  <si>
    <t>P13 Solbacka</t>
  </si>
  <si>
    <t>8814029</t>
  </si>
  <si>
    <t>P14 Nånö VV</t>
  </si>
  <si>
    <t>8814030</t>
  </si>
  <si>
    <t>P15 Societetsparken</t>
  </si>
  <si>
    <t>8814031</t>
  </si>
  <si>
    <t>P16 Görla villaomr.</t>
  </si>
  <si>
    <t>8814032</t>
  </si>
  <si>
    <t>P17 Lindholmen</t>
  </si>
  <si>
    <t>8814033</t>
  </si>
  <si>
    <t>P18 Färsna</t>
  </si>
  <si>
    <t>8814034</t>
  </si>
  <si>
    <t>P2 Kvisthamra</t>
  </si>
  <si>
    <t>8814035</t>
  </si>
  <si>
    <t>P3 Hamnen</t>
  </si>
  <si>
    <t>8814036</t>
  </si>
  <si>
    <t>P4 Port Arthur</t>
  </si>
  <si>
    <t>3 =</t>
  </si>
  <si>
    <t>2 =</t>
  </si>
  <si>
    <t>1 =</t>
  </si>
  <si>
    <t>0 =</t>
  </si>
  <si>
    <t>Utmärkt</t>
  </si>
  <si>
    <t>Godkänt</t>
  </si>
  <si>
    <t>Trasig</t>
  </si>
  <si>
    <t>Nysättra brunn2</t>
  </si>
  <si>
    <t>8815006</t>
  </si>
  <si>
    <t>Nysättra brunn3</t>
  </si>
  <si>
    <t>8815007</t>
  </si>
  <si>
    <t>Nysättra brunn4</t>
  </si>
  <si>
    <t>8815009</t>
  </si>
  <si>
    <t>8815012</t>
  </si>
  <si>
    <t>Nysättra RV</t>
  </si>
  <si>
    <t>Brutet vatten</t>
  </si>
  <si>
    <t>8807010</t>
  </si>
  <si>
    <t>Grisslehamn VV</t>
  </si>
  <si>
    <t>ObjektID</t>
  </si>
  <si>
    <t>(Alla)</t>
  </si>
  <si>
    <t>8807011</t>
  </si>
  <si>
    <t>Kalle Mattsson</t>
  </si>
  <si>
    <t>8807012</t>
  </si>
  <si>
    <t>P1 Kalles</t>
  </si>
  <si>
    <t>8807013</t>
  </si>
  <si>
    <t>P2 Furtenbach</t>
  </si>
  <si>
    <t>8807014</t>
  </si>
  <si>
    <t>P3 Zing Zing</t>
  </si>
  <si>
    <t>8807015</t>
  </si>
  <si>
    <t>P4 OK</t>
  </si>
  <si>
    <t>8807016</t>
  </si>
  <si>
    <t>P5 Lillsjön</t>
  </si>
  <si>
    <t>8807017</t>
  </si>
  <si>
    <t>P6 Brandstation</t>
  </si>
  <si>
    <t>8807018</t>
  </si>
  <si>
    <t>P7 Havsbaden</t>
  </si>
  <si>
    <t>Hamnen</t>
  </si>
  <si>
    <t>8807019</t>
  </si>
  <si>
    <t>P8 Grisslehamn RV</t>
  </si>
  <si>
    <t>8807025</t>
  </si>
  <si>
    <t>Zing Zing</t>
  </si>
  <si>
    <t>8807026</t>
  </si>
  <si>
    <t>Ön</t>
  </si>
  <si>
    <t>8809</t>
  </si>
  <si>
    <t>Hallstavik</t>
  </si>
  <si>
    <t>8809004</t>
  </si>
  <si>
    <t>GOTTSTA 2:72</t>
  </si>
  <si>
    <t>8809002</t>
  </si>
  <si>
    <t>GOTTSTA 1:83</t>
  </si>
  <si>
    <t>8809013</t>
  </si>
  <si>
    <t>HÄVERÖ-YTTERBY 2:23</t>
  </si>
  <si>
    <t>8809012</t>
  </si>
  <si>
    <t>HÄVERÖ-YTTERBY 2:145</t>
  </si>
  <si>
    <t>8809011</t>
  </si>
  <si>
    <t>HÄVERÖ PRÄSTGÅRD 1:2</t>
  </si>
  <si>
    <t>8809003</t>
  </si>
  <si>
    <t>GOTTSTA 2:6</t>
  </si>
  <si>
    <t>8809022</t>
  </si>
  <si>
    <t>SKÄRSTA 1:16</t>
  </si>
  <si>
    <t>8809023</t>
  </si>
  <si>
    <t>SKÄRSTA 1:184</t>
  </si>
  <si>
    <t>8809024</t>
  </si>
  <si>
    <t>SKÄRSTA 1:37</t>
  </si>
  <si>
    <t>8809010</t>
  </si>
  <si>
    <t>HENSVIK GA:10</t>
  </si>
  <si>
    <t>8809001</t>
  </si>
  <si>
    <t>Brunnsvägen</t>
  </si>
  <si>
    <t>8809006</t>
  </si>
  <si>
    <t>Hallstavik RV</t>
  </si>
  <si>
    <t>Tekniskt&amp;Funktions</t>
  </si>
  <si>
    <t>8809009</t>
  </si>
  <si>
    <t>Hallstavik VV</t>
  </si>
  <si>
    <t>8815015</t>
  </si>
  <si>
    <t>Nysättra VV</t>
  </si>
  <si>
    <t>8815019</t>
  </si>
  <si>
    <t>8816026</t>
  </si>
  <si>
    <t>SKOGVAKTAREN 1</t>
  </si>
  <si>
    <t>8816012</t>
  </si>
  <si>
    <t>LOKFÖRAREN 26</t>
  </si>
  <si>
    <t>8816028</t>
  </si>
  <si>
    <t>Tomta</t>
  </si>
  <si>
    <t>8816029</t>
  </si>
  <si>
    <t>Tomta VV</t>
  </si>
  <si>
    <t>8816030</t>
  </si>
  <si>
    <t>8816031</t>
  </si>
  <si>
    <t>Vallbyån</t>
  </si>
  <si>
    <t>Pegel</t>
  </si>
  <si>
    <t>8816032</t>
  </si>
  <si>
    <t>8816033</t>
  </si>
  <si>
    <t>Ö. Ekeby</t>
  </si>
  <si>
    <t>8816015</t>
  </si>
  <si>
    <t>P2 Asplund</t>
  </si>
  <si>
    <t>8817001</t>
  </si>
  <si>
    <t>Bränneribron</t>
  </si>
  <si>
    <t>8817002</t>
  </si>
  <si>
    <t>Dammluckor</t>
  </si>
  <si>
    <t>8817003</t>
  </si>
  <si>
    <t>Lilla</t>
  </si>
  <si>
    <t>8817004</t>
  </si>
  <si>
    <t>P1 Rundeln</t>
  </si>
  <si>
    <t>8817005</t>
  </si>
  <si>
    <t>P2 Zinken</t>
  </si>
  <si>
    <t>8817006</t>
  </si>
  <si>
    <t>P3 Bilfjädern</t>
  </si>
  <si>
    <t>8817007</t>
  </si>
  <si>
    <t>P4 Skolan</t>
  </si>
  <si>
    <t>8817008</t>
  </si>
  <si>
    <t>8817009</t>
  </si>
  <si>
    <t>Regleringsdammen</t>
  </si>
  <si>
    <t>8817011</t>
  </si>
  <si>
    <t>Rånäs gamla VV</t>
  </si>
  <si>
    <t>8817012</t>
  </si>
  <si>
    <t>Rånäs nya VV</t>
  </si>
  <si>
    <t>8817013</t>
  </si>
  <si>
    <t>Rånäs RV</t>
  </si>
  <si>
    <t>1974 to 1980 :</t>
  </si>
  <si>
    <t>Criteria</t>
  </si>
  <si>
    <t>VTG</t>
  </si>
  <si>
    <t>8809014</t>
  </si>
  <si>
    <t>Mobil</t>
  </si>
  <si>
    <t>Cost for renewal plan (according to filter selection) :</t>
  </si>
  <si>
    <t>SCENARIO 4</t>
  </si>
  <si>
    <t>Price splitted on the next 8 years (2011-2018)</t>
  </si>
  <si>
    <t>assets &gt;= 100000SEK</t>
  </si>
  <si>
    <t>assets &lt; 100000SEK</t>
  </si>
  <si>
    <t>SCENARIO 5</t>
  </si>
  <si>
    <t>Price splitted on the incoming years (life cycle)</t>
  </si>
  <si>
    <t>1991 to 1995 :</t>
  </si>
  <si>
    <t>1996 to 2000 :</t>
  </si>
  <si>
    <t>2007 to 2008 :</t>
  </si>
  <si>
    <t>2008 to 2010 :</t>
  </si>
  <si>
    <t>...</t>
  </si>
  <si>
    <t>Assets with an installation date but without life cycle info :</t>
  </si>
  <si>
    <t>Assets without an installation date and life cycle info :</t>
  </si>
  <si>
    <t>Assets without an installation date but with life cycle info :</t>
  </si>
  <si>
    <t>Number of A+ alarms during the year 2010 (non working hours)</t>
  </si>
  <si>
    <t>Gradings informations :</t>
  </si>
  <si>
    <t>Risk :</t>
  </si>
  <si>
    <t>0 or 1 : Need to be replaced soon.</t>
  </si>
  <si>
    <t>More than 10 alarms : Need to be replaced soon.</t>
  </si>
  <si>
    <t>3/4 and 4/4 criteria : Need to be replaced soon.</t>
  </si>
  <si>
    <t>Assets statistics :</t>
  </si>
  <si>
    <t>&gt;=100000SEK : The municipality will pay</t>
  </si>
  <si>
    <t>&lt;30000SEK : Veolia pay</t>
  </si>
  <si>
    <t>30000SEK &lt;= assets &lt; 100000SEK : Veolia pay up to 30000SEK, the municipality pay the rest</t>
  </si>
  <si>
    <t>Undermåligt</t>
  </si>
  <si>
    <t>0 in function and technique : Need to be replaced soon</t>
  </si>
  <si>
    <t>0 in function and technique : planed in 2011</t>
  </si>
  <si>
    <t>with an installation date</t>
  </si>
  <si>
    <t>without an installation date</t>
  </si>
  <si>
    <t>All of them planned to be replaced in 2011 (for now).</t>
  </si>
  <si>
    <t>Further investigation need to be done case by case to split and prioritize the renewal in following years.</t>
  </si>
  <si>
    <t>0 in function and technique : planned in 2011</t>
  </si>
  <si>
    <t>planned in 2011</t>
  </si>
  <si>
    <t>Risk = 3, planned for 2012</t>
  </si>
  <si>
    <t>More than 10 times = planned for 2011</t>
  </si>
  <si>
    <t>planned in 2012</t>
  </si>
  <si>
    <t>Risk = 4, planned for 2011</t>
  </si>
  <si>
    <t>planned in 2013</t>
  </si>
  <si>
    <t>planned in 2014</t>
  </si>
  <si>
    <t>planned in 2015</t>
  </si>
  <si>
    <t>planned in 2016</t>
  </si>
  <si>
    <t>planned in 2017</t>
  </si>
  <si>
    <t>planned in 2018</t>
  </si>
  <si>
    <t>All flowmeter, level meter, ... Or other sensors are supposed to replaced quite often. So the total price divided by the life cycle is counted every year, except for those which have been changed recently.</t>
  </si>
  <si>
    <t>Risk = 0</t>
  </si>
  <si>
    <t>Risk = 1</t>
  </si>
  <si>
    <t>Risk = 2</t>
  </si>
  <si>
    <t>Risk = 3</t>
  </si>
  <si>
    <t>Risk = 4</t>
  </si>
  <si>
    <t>Number</t>
  </si>
  <si>
    <t>Percentage</t>
  </si>
  <si>
    <t>Percentage of risky assets</t>
  </si>
  <si>
    <t>Between 0 and 10</t>
  </si>
  <si>
    <t>Percentage of assets with alarms (in 2010)</t>
  </si>
  <si>
    <t>Between 10 and 50</t>
  </si>
  <si>
    <t>Beween 50 and 100</t>
  </si>
  <si>
    <t>More than 100</t>
  </si>
  <si>
    <t>Between 30000-100000 :</t>
  </si>
  <si>
    <t>Total :</t>
  </si>
  <si>
    <t>Between 0-30000 :</t>
  </si>
  <si>
    <t>&gt;100000 :</t>
  </si>
  <si>
    <t>Assets price splitted on the incoming years (life cycle)</t>
  </si>
  <si>
    <t>or according to their state replacement are planned on a fixed date</t>
  </si>
  <si>
    <t>Year of replacement :</t>
  </si>
  <si>
    <t>Just for information. Replacement can be planned on another date after discussion with staff</t>
  </si>
  <si>
    <t>SCENARIO 7 (applied)</t>
  </si>
  <si>
    <t>SCENARIO 6</t>
  </si>
  <si>
    <t xml:space="preserve">All flowmeter, level meter, ... Or other sensors are supposed to replaced quite often. </t>
  </si>
  <si>
    <t>So the total price divided by the life cycle is counted every year, except for those which have been changed recently.</t>
  </si>
  <si>
    <t>Hallstavik RV :</t>
  </si>
  <si>
    <t>renovation in 2011/2012</t>
  </si>
  <si>
    <t>Gräddö PST Björkö Örn</t>
  </si>
  <si>
    <t>Norrby RV, VV, PST ...</t>
  </si>
  <si>
    <t>Norrtälje PST 3 Hamnplan</t>
  </si>
  <si>
    <t>Nysättra RV + PST</t>
  </si>
  <si>
    <t>Svanberga RV + PST</t>
  </si>
  <si>
    <t>Ort/Funktion/Objekt</t>
  </si>
  <si>
    <t>Objekt detalj</t>
  </si>
  <si>
    <t>Previous hypothetic scenario :</t>
  </si>
  <si>
    <t>Different scenario to implement the renewal plan :</t>
  </si>
  <si>
    <t>Prices (percentage)</t>
  </si>
  <si>
    <t>Those plants will be renovated soon or might be renovated/closed :</t>
  </si>
  <si>
    <t>03/11/2011</t>
  </si>
  <si>
    <t>Updaterad</t>
  </si>
  <si>
    <t>Backventil</t>
  </si>
  <si>
    <t>Barkfilter</t>
  </si>
  <si>
    <t>RISK INDEX</t>
  </si>
  <si>
    <t xml:space="preserve"> </t>
  </si>
  <si>
    <t>Avloppspumpstation</t>
  </si>
  <si>
    <t>1</t>
  </si>
  <si>
    <t>Lyftbalk</t>
  </si>
  <si>
    <t>Åkvagn</t>
  </si>
  <si>
    <t>Ventilation</t>
  </si>
  <si>
    <t>Mätare</t>
  </si>
  <si>
    <t>grupp</t>
  </si>
  <si>
    <t>Pump P1</t>
  </si>
  <si>
    <t>Pump P2</t>
  </si>
  <si>
    <t>Pos nummer</t>
  </si>
  <si>
    <t>Byggnad</t>
  </si>
  <si>
    <t>Golv inne</t>
  </si>
  <si>
    <t>Väggar inne</t>
  </si>
  <si>
    <t>Tak inne</t>
  </si>
  <si>
    <t>Värmefläkt</t>
  </si>
  <si>
    <t>VV-beredare</t>
  </si>
  <si>
    <t>Avstängningsventil</t>
  </si>
  <si>
    <t>Kommentar</t>
  </si>
  <si>
    <t xml:space="preserve">Övrigt  </t>
  </si>
  <si>
    <t>Aluminium</t>
  </si>
  <si>
    <t>Clage</t>
  </si>
  <si>
    <t>Utsugningsfläkt</t>
  </si>
  <si>
    <t>Dörr</t>
  </si>
  <si>
    <t>2 kW</t>
  </si>
  <si>
    <t>Sumpen</t>
  </si>
  <si>
    <t>Svart</t>
  </si>
  <si>
    <t>Kanalfläkt</t>
  </si>
  <si>
    <t>Handfat</t>
  </si>
  <si>
    <t>Elbjörn</t>
  </si>
  <si>
    <t>Siemens</t>
  </si>
  <si>
    <t>Tvättställ</t>
  </si>
  <si>
    <t>Invändigt</t>
  </si>
  <si>
    <t>Utvändigt</t>
  </si>
  <si>
    <t>Väggar ute</t>
  </si>
  <si>
    <t>Tak ute</t>
  </si>
  <si>
    <t>Vägg inv.</t>
  </si>
  <si>
    <t>Apparatskåp</t>
  </si>
  <si>
    <t>Nivåvippa</t>
  </si>
  <si>
    <t>Luktreducering</t>
  </si>
  <si>
    <t>Konsekvens</t>
  </si>
  <si>
    <t>Sannolikhet</t>
  </si>
  <si>
    <t>Rostfritt</t>
  </si>
  <si>
    <t>Hängrännor</t>
  </si>
  <si>
    <t>Styrskåp</t>
  </si>
  <si>
    <t>Xylem</t>
  </si>
  <si>
    <t>Rörledningar</t>
  </si>
  <si>
    <t>Utgående ledning</t>
  </si>
  <si>
    <t>AVK</t>
  </si>
  <si>
    <t>3</t>
  </si>
  <si>
    <t>Lyftblock</t>
  </si>
  <si>
    <t>Radonett</t>
  </si>
  <si>
    <t>Avluftare</t>
  </si>
  <si>
    <t>Utskjutbar max 250 kg</t>
  </si>
  <si>
    <t>Max 500 kg</t>
  </si>
  <si>
    <t>M1 3,5 kw</t>
  </si>
  <si>
    <t>NM01</t>
  </si>
  <si>
    <t>NV01</t>
  </si>
  <si>
    <t>NV02</t>
  </si>
  <si>
    <t>AP01</t>
  </si>
  <si>
    <t>AP02</t>
  </si>
  <si>
    <t>FM02</t>
  </si>
  <si>
    <t xml:space="preserve">BV01 02 </t>
  </si>
  <si>
    <t>2</t>
  </si>
  <si>
    <t>Kilslidsventil DN80</t>
  </si>
  <si>
    <t>HV01 02</t>
  </si>
  <si>
    <t>AV03</t>
  </si>
  <si>
    <t>PA</t>
  </si>
  <si>
    <t>DN25 Kulventil</t>
  </si>
  <si>
    <t>Magflo 5000 DN80</t>
  </si>
  <si>
    <t>Certex</t>
  </si>
  <si>
    <t>60/5 rektangulärt</t>
  </si>
  <si>
    <t>AL01 02 03</t>
  </si>
  <si>
    <t>Inkommande vatten</t>
  </si>
  <si>
    <t>HV03</t>
  </si>
  <si>
    <t>Dec 2022</t>
  </si>
  <si>
    <t>Hygienvägg</t>
  </si>
  <si>
    <t>Lineo</t>
  </si>
  <si>
    <t>NVAA standard</t>
  </si>
  <si>
    <t>Grå</t>
  </si>
  <si>
    <t>Norvatek</t>
  </si>
  <si>
    <t>Preconal</t>
  </si>
  <si>
    <t>Lindab</t>
  </si>
  <si>
    <t>125mm</t>
  </si>
  <si>
    <t>svart</t>
  </si>
  <si>
    <t>Ahlsell</t>
  </si>
  <si>
    <t>KA-AP26</t>
  </si>
  <si>
    <t>KAAP 26 Morkullevägen</t>
  </si>
  <si>
    <t>2023</t>
  </si>
  <si>
    <t>System 64 10x22 VH</t>
  </si>
  <si>
    <t>Betong</t>
  </si>
  <si>
    <t>Tegelprofil</t>
  </si>
  <si>
    <t xml:space="preserve">Svart </t>
  </si>
  <si>
    <t>Matris</t>
  </si>
  <si>
    <t>Färgsandgolv</t>
  </si>
  <si>
    <t>Slät</t>
  </si>
  <si>
    <t>Ljusgrå</t>
  </si>
  <si>
    <t>ASB</t>
  </si>
  <si>
    <t>XX</t>
  </si>
  <si>
    <t>TD-160</t>
  </si>
  <si>
    <t>IPE</t>
  </si>
  <si>
    <t>Klaffbackventil DN80</t>
  </si>
  <si>
    <t>N3085.160 MT</t>
  </si>
  <si>
    <t>3085,160 02331074</t>
  </si>
  <si>
    <t>3085,160 02331075</t>
  </si>
  <si>
    <t>hjulkod 463</t>
  </si>
  <si>
    <t>2kw, 4,8A</t>
  </si>
  <si>
    <t>LTU-601 ??</t>
  </si>
  <si>
    <t>ENM 10 ??</t>
  </si>
  <si>
    <t>FRQ</t>
  </si>
  <si>
    <t>Pumpstyrning</t>
  </si>
  <si>
    <t>ABB</t>
  </si>
</sst>
</file>

<file path=xl/styles.xml><?xml version="1.0" encoding="utf-8"?>
<styleSheet xmlns="http://schemas.openxmlformats.org/spreadsheetml/2006/main">
  <numFmts count="4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0.000000000"/>
    <numFmt numFmtId="187" formatCode="0.00000000"/>
    <numFmt numFmtId="188" formatCode="0.0000000"/>
    <numFmt numFmtId="189" formatCode="0.000000"/>
    <numFmt numFmtId="190" formatCode="0.00000"/>
    <numFmt numFmtId="191" formatCode="0.0000"/>
    <numFmt numFmtId="192" formatCode="0.000"/>
    <numFmt numFmtId="193" formatCode="0.0"/>
    <numFmt numFmtId="194" formatCode="&quot;Vrai&quot;;&quot;Vrai&quot;;&quot;Faux&quot;"/>
    <numFmt numFmtId="195" formatCode="&quot;Actif&quot;;&quot;Actif&quot;;&quot;Inactif&quot;"/>
  </numFmts>
  <fonts count="59">
    <font>
      <sz val="10"/>
      <name val="Arial"/>
      <family val="0"/>
    </font>
    <font>
      <sz val="10"/>
      <color indexed="8"/>
      <name val="Arial"/>
      <family val="2"/>
    </font>
    <font>
      <u val="single"/>
      <sz val="10"/>
      <color indexed="12"/>
      <name val="Arial"/>
      <family val="2"/>
    </font>
    <font>
      <u val="single"/>
      <sz val="10"/>
      <color indexed="36"/>
      <name val="Arial"/>
      <family val="2"/>
    </font>
    <font>
      <sz val="8"/>
      <name val="Arial"/>
      <family val="2"/>
    </font>
    <font>
      <b/>
      <sz val="12"/>
      <name val="Arial"/>
      <family val="2"/>
    </font>
    <font>
      <sz val="10"/>
      <name val="cg times"/>
      <family val="0"/>
    </font>
    <font>
      <u val="single"/>
      <sz val="10"/>
      <color indexed="12"/>
      <name val="CG Times"/>
      <family val="0"/>
    </font>
    <font>
      <sz val="12"/>
      <name val="Arial"/>
      <family val="2"/>
    </font>
    <font>
      <sz val="14"/>
      <name val="Arial"/>
      <family val="2"/>
    </font>
    <font>
      <sz val="11"/>
      <name val="Arial"/>
      <family val="2"/>
    </font>
    <font>
      <b/>
      <sz val="20"/>
      <name val="Arial"/>
      <family val="2"/>
    </font>
    <font>
      <b/>
      <sz val="12"/>
      <color indexed="8"/>
      <name val="Arial"/>
      <family val="2"/>
    </font>
    <font>
      <b/>
      <sz val="10"/>
      <name val="Arial"/>
      <family val="2"/>
    </font>
    <font>
      <u val="single"/>
      <sz val="10"/>
      <name val="Arial"/>
      <family val="2"/>
    </font>
    <font>
      <sz val="11"/>
      <color indexed="8"/>
      <name val="Arial"/>
      <family val="2"/>
    </font>
    <font>
      <i/>
      <sz val="14"/>
      <name val="Arial"/>
      <family val="2"/>
    </font>
    <font>
      <i/>
      <u val="single"/>
      <sz val="10"/>
      <name val="Arial"/>
      <family val="2"/>
    </font>
    <font>
      <b/>
      <sz val="11"/>
      <name val="Arial"/>
      <family val="2"/>
    </font>
    <font>
      <b/>
      <u val="single"/>
      <sz val="11"/>
      <name val="Arial"/>
      <family val="2"/>
    </font>
    <font>
      <sz val="9.2"/>
      <color indexed="8"/>
      <name val="Arial"/>
      <family val="0"/>
    </font>
    <font>
      <sz val="10"/>
      <color indexed="8"/>
      <name val="Calibri"/>
      <family val="0"/>
    </font>
    <font>
      <b/>
      <sz val="18"/>
      <color indexed="8"/>
      <name val="Calibri"/>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name val="Segoe UI"/>
      <family val="2"/>
    </font>
    <font>
      <sz val="16"/>
      <color indexed="8"/>
      <name val="Calibri"/>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3"/>
        <bgColor indexed="64"/>
      </patternFill>
    </fill>
    <fill>
      <patternFill patternType="solid">
        <fgColor indexed="2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theme="0"/>
        <bgColor indexed="64"/>
      </patternFill>
    </fill>
    <fill>
      <patternFill patternType="solid">
        <fgColor theme="6" tint="0.3999499976634979"/>
        <bgColor indexed="64"/>
      </patternFill>
    </fill>
    <fill>
      <patternFill patternType="solid">
        <fgColor rgb="FFFFFF00"/>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medium"/>
      <right style="medium"/>
      <top style="medium"/>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medium"/>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0" fillId="19" borderId="1" applyNumberFormat="0" applyFont="0" applyAlignment="0" applyProtection="0"/>
    <xf numFmtId="0" fontId="44" fillId="20" borderId="2" applyNumberFormat="0" applyAlignment="0" applyProtection="0"/>
    <xf numFmtId="0" fontId="45"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48" fillId="29" borderId="2" applyNumberFormat="0" applyAlignment="0" applyProtection="0"/>
    <xf numFmtId="0" fontId="49" fillId="30" borderId="3" applyNumberFormat="0" applyAlignment="0" applyProtection="0"/>
    <xf numFmtId="0" fontId="50" fillId="0" borderId="4" applyNumberFormat="0" applyFill="0" applyAlignment="0" applyProtection="0"/>
    <xf numFmtId="0" fontId="51" fillId="31" borderId="0" applyNumberFormat="0" applyBorder="0" applyAlignment="0" applyProtection="0"/>
    <xf numFmtId="0" fontId="6" fillId="0" borderId="0">
      <alignment/>
      <protection/>
    </xf>
    <xf numFmtId="0" fontId="1" fillId="0" borderId="0">
      <alignment/>
      <protection/>
    </xf>
    <xf numFmtId="9" fontId="0" fillId="0" borderId="0" applyFon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7"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cellStyleXfs>
  <cellXfs count="11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NumberFormat="1" applyBorder="1" applyAlignment="1">
      <alignment/>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0" fillId="0" borderId="17" xfId="0" applyFill="1" applyBorder="1" applyAlignment="1">
      <alignment/>
    </xf>
    <xf numFmtId="0" fontId="0" fillId="32" borderId="10" xfId="0" applyFill="1" applyBorder="1" applyAlignment="1">
      <alignment/>
    </xf>
    <xf numFmtId="0" fontId="8" fillId="0" borderId="0" xfId="0" applyFont="1" applyAlignment="1">
      <alignment/>
    </xf>
    <xf numFmtId="0" fontId="0" fillId="0" borderId="0" xfId="0" applyFont="1" applyAlignment="1">
      <alignment/>
    </xf>
    <xf numFmtId="0" fontId="0" fillId="0" borderId="18" xfId="0" applyFont="1" applyBorder="1" applyAlignment="1">
      <alignment/>
    </xf>
    <xf numFmtId="0" fontId="0" fillId="0" borderId="0" xfId="0" applyFont="1" applyFill="1" applyAlignment="1">
      <alignment/>
    </xf>
    <xf numFmtId="0" fontId="0" fillId="33" borderId="0" xfId="0" applyFont="1" applyFill="1" applyAlignment="1">
      <alignment/>
    </xf>
    <xf numFmtId="20" fontId="0" fillId="0" borderId="18" xfId="0" applyNumberFormat="1" applyBorder="1" applyAlignment="1">
      <alignment/>
    </xf>
    <xf numFmtId="0" fontId="0" fillId="0" borderId="18" xfId="0" applyBorder="1" applyAlignment="1">
      <alignment/>
    </xf>
    <xf numFmtId="0" fontId="0" fillId="0" borderId="0" xfId="0" applyBorder="1" applyAlignment="1">
      <alignment/>
    </xf>
    <xf numFmtId="0" fontId="0" fillId="0" borderId="0" xfId="0" applyBorder="1" applyAlignment="1">
      <alignment/>
    </xf>
    <xf numFmtId="0" fontId="13" fillId="0" borderId="0" xfId="0" applyFont="1" applyAlignment="1">
      <alignment/>
    </xf>
    <xf numFmtId="0" fontId="13" fillId="0" borderId="0" xfId="0" applyFont="1" applyBorder="1" applyAlignment="1">
      <alignment/>
    </xf>
    <xf numFmtId="0" fontId="0" fillId="0" borderId="0" xfId="0" applyFont="1" applyFill="1" applyBorder="1" applyAlignment="1">
      <alignment/>
    </xf>
    <xf numFmtId="0" fontId="0" fillId="0" borderId="18" xfId="0" applyBorder="1" applyAlignment="1">
      <alignment horizontal="left"/>
    </xf>
    <xf numFmtId="0" fontId="0" fillId="0" borderId="18" xfId="0" applyFill="1" applyBorder="1" applyAlignment="1">
      <alignment horizontal="left"/>
    </xf>
    <xf numFmtId="0" fontId="13" fillId="0" borderId="18" xfId="0" applyFont="1" applyBorder="1" applyAlignment="1">
      <alignment/>
    </xf>
    <xf numFmtId="0" fontId="14" fillId="0" borderId="0" xfId="0" applyFont="1" applyAlignment="1">
      <alignment/>
    </xf>
    <xf numFmtId="0" fontId="14" fillId="0" borderId="0" xfId="0" applyFont="1" applyAlignment="1">
      <alignment/>
    </xf>
    <xf numFmtId="0" fontId="12" fillId="34" borderId="18" xfId="52" applyFont="1" applyFill="1" applyBorder="1" applyAlignment="1">
      <alignment horizontal="center" vertical="center" textRotation="90"/>
      <protection/>
    </xf>
    <xf numFmtId="0" fontId="12" fillId="35" borderId="18" xfId="52" applyFont="1" applyFill="1" applyBorder="1" applyAlignment="1">
      <alignment horizontal="center" vertical="center" textRotation="90"/>
      <protection/>
    </xf>
    <xf numFmtId="0" fontId="12" fillId="36" borderId="18" xfId="52" applyFont="1" applyFill="1" applyBorder="1" applyAlignment="1">
      <alignment horizontal="center" vertical="center" textRotation="90"/>
      <protection/>
    </xf>
    <xf numFmtId="0" fontId="5" fillId="37" borderId="18" xfId="51" applyFont="1" applyFill="1" applyBorder="1" applyAlignment="1">
      <alignment horizontal="center" vertical="center" textRotation="90" wrapText="1"/>
      <protection/>
    </xf>
    <xf numFmtId="0" fontId="16" fillId="0" borderId="0" xfId="0" applyFont="1" applyAlignment="1">
      <alignment/>
    </xf>
    <xf numFmtId="0" fontId="14" fillId="0" borderId="0" xfId="0" applyFont="1" applyBorder="1" applyAlignment="1">
      <alignment/>
    </xf>
    <xf numFmtId="0" fontId="0" fillId="0" borderId="0" xfId="0" applyFont="1" applyBorder="1" applyAlignment="1">
      <alignment/>
    </xf>
    <xf numFmtId="0" fontId="13" fillId="0" borderId="0" xfId="0" applyFont="1" applyBorder="1" applyAlignment="1">
      <alignment/>
    </xf>
    <xf numFmtId="0" fontId="14" fillId="0" borderId="0" xfId="0" applyFont="1" applyBorder="1" applyAlignment="1">
      <alignment/>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14" fillId="0" borderId="19" xfId="0" applyFont="1" applyBorder="1" applyAlignment="1">
      <alignment/>
    </xf>
    <xf numFmtId="0" fontId="0" fillId="0" borderId="19" xfId="0" applyFont="1" applyBorder="1" applyAlignment="1">
      <alignment/>
    </xf>
    <xf numFmtId="0" fontId="0" fillId="0" borderId="23" xfId="0" applyBorder="1" applyAlignment="1">
      <alignment/>
    </xf>
    <xf numFmtId="0" fontId="0" fillId="0" borderId="24" xfId="0" applyBorder="1" applyAlignment="1">
      <alignment/>
    </xf>
    <xf numFmtId="0" fontId="13" fillId="7" borderId="25" xfId="0" applyFont="1" applyFill="1" applyBorder="1" applyAlignment="1">
      <alignment/>
    </xf>
    <xf numFmtId="0" fontId="13" fillId="38" borderId="18" xfId="0" applyFont="1" applyFill="1" applyBorder="1" applyAlignment="1">
      <alignment horizontal="center" vertical="center"/>
    </xf>
    <xf numFmtId="0" fontId="17" fillId="0" borderId="0" xfId="0" applyFont="1" applyAlignment="1">
      <alignment/>
    </xf>
    <xf numFmtId="0" fontId="17" fillId="0" borderId="0" xfId="0" applyFont="1" applyBorder="1" applyAlignment="1">
      <alignment/>
    </xf>
    <xf numFmtId="0" fontId="0" fillId="0" borderId="26" xfId="0" applyBorder="1" applyAlignment="1">
      <alignment/>
    </xf>
    <xf numFmtId="0" fontId="18" fillId="0" borderId="27" xfId="0" applyFont="1" applyBorder="1" applyAlignment="1">
      <alignment/>
    </xf>
    <xf numFmtId="0" fontId="19" fillId="0" borderId="0" xfId="0" applyFont="1" applyAlignment="1">
      <alignment/>
    </xf>
    <xf numFmtId="49" fontId="13" fillId="7" borderId="28" xfId="0" applyNumberFormat="1" applyFont="1" applyFill="1" applyBorder="1" applyAlignment="1">
      <alignment/>
    </xf>
    <xf numFmtId="2" fontId="0" fillId="0" borderId="18" xfId="0" applyNumberFormat="1" applyBorder="1" applyAlignment="1">
      <alignment/>
    </xf>
    <xf numFmtId="193" fontId="0" fillId="0" borderId="18" xfId="0" applyNumberFormat="1" applyBorder="1" applyAlignment="1">
      <alignment/>
    </xf>
    <xf numFmtId="0" fontId="0" fillId="39" borderId="0" xfId="0" applyFont="1" applyFill="1" applyAlignment="1">
      <alignment/>
    </xf>
    <xf numFmtId="0" fontId="5" fillId="40" borderId="29" xfId="0" applyFont="1" applyFill="1" applyBorder="1" applyAlignment="1">
      <alignment horizontal="center" textRotation="90" wrapText="1"/>
    </xf>
    <xf numFmtId="0" fontId="18" fillId="40" borderId="30" xfId="0" applyFont="1" applyFill="1" applyBorder="1" applyAlignment="1">
      <alignment horizontal="center" textRotation="90" wrapText="1"/>
    </xf>
    <xf numFmtId="0" fontId="18" fillId="40" borderId="31" xfId="0" applyFont="1" applyFill="1" applyBorder="1" applyAlignment="1">
      <alignment horizontal="center" textRotation="90" wrapText="1"/>
    </xf>
    <xf numFmtId="0" fontId="0" fillId="0" borderId="32" xfId="0" applyFont="1" applyFill="1" applyBorder="1" applyAlignment="1">
      <alignment horizontal="center" vertical="center" wrapText="1"/>
    </xf>
    <xf numFmtId="0" fontId="0" fillId="0" borderId="25" xfId="0" applyFont="1" applyFill="1" applyBorder="1" applyAlignment="1">
      <alignment horizontal="center" vertical="center" wrapText="1"/>
    </xf>
    <xf numFmtId="49" fontId="1" fillId="0" borderId="18" xfId="52" applyNumberFormat="1" applyFont="1" applyFill="1" applyBorder="1" applyAlignment="1">
      <alignment vertical="center"/>
      <protection/>
    </xf>
    <xf numFmtId="49" fontId="0" fillId="0" borderId="18" xfId="0" applyNumberFormat="1" applyFont="1" applyBorder="1" applyAlignment="1">
      <alignment vertical="center"/>
    </xf>
    <xf numFmtId="49" fontId="15" fillId="0" borderId="18" xfId="52" applyNumberFormat="1" applyFont="1" applyFill="1" applyBorder="1" applyAlignment="1">
      <alignment horizontal="left" vertical="center"/>
      <protection/>
    </xf>
    <xf numFmtId="0" fontId="4" fillId="0" borderId="33" xfId="0" applyFont="1" applyFill="1" applyBorder="1" applyAlignment="1">
      <alignment horizontal="center" vertical="center" wrapText="1"/>
    </xf>
    <xf numFmtId="49" fontId="0" fillId="33" borderId="18" xfId="0" applyNumberFormat="1" applyFont="1" applyFill="1" applyBorder="1" applyAlignment="1">
      <alignment vertical="center"/>
    </xf>
    <xf numFmtId="49" fontId="9" fillId="33" borderId="18"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49" fontId="0" fillId="0" borderId="18" xfId="51" applyNumberFormat="1" applyFont="1" applyBorder="1" applyAlignment="1">
      <alignment vertical="center"/>
      <protection/>
    </xf>
    <xf numFmtId="49" fontId="0" fillId="33" borderId="18" xfId="51" applyNumberFormat="1" applyFont="1" applyFill="1" applyBorder="1" applyAlignment="1">
      <alignment vertical="center"/>
      <protection/>
    </xf>
    <xf numFmtId="0" fontId="5" fillId="40" borderId="23" xfId="0" applyFont="1" applyFill="1" applyBorder="1" applyAlignment="1">
      <alignment horizontal="center" textRotation="90" wrapText="1"/>
    </xf>
    <xf numFmtId="0" fontId="4" fillId="0" borderId="34" xfId="0" applyFont="1" applyFill="1" applyBorder="1" applyAlignment="1">
      <alignment horizontal="center" vertical="center" wrapText="1"/>
    </xf>
    <xf numFmtId="49" fontId="10" fillId="39" borderId="18" xfId="0" applyNumberFormat="1" applyFont="1" applyFill="1" applyBorder="1" applyAlignment="1">
      <alignment vertical="center"/>
    </xf>
    <xf numFmtId="0" fontId="12" fillId="35" borderId="18" xfId="52" applyFont="1" applyFill="1" applyBorder="1" applyAlignment="1">
      <alignment horizontal="center" vertical="center" textRotation="90" wrapText="1" shrinkToFit="1"/>
      <protection/>
    </xf>
    <xf numFmtId="0" fontId="0" fillId="33" borderId="18" xfId="0" applyFont="1" applyFill="1" applyBorder="1" applyAlignment="1">
      <alignment textRotation="90"/>
    </xf>
    <xf numFmtId="0" fontId="0" fillId="33" borderId="18" xfId="51" applyFont="1" applyFill="1" applyBorder="1" applyAlignment="1">
      <alignment horizontal="left" textRotation="90"/>
      <protection/>
    </xf>
    <xf numFmtId="0" fontId="0" fillId="33" borderId="18" xfId="51" applyFont="1" applyFill="1" applyBorder="1" applyAlignment="1">
      <alignment textRotation="90"/>
      <protection/>
    </xf>
    <xf numFmtId="49" fontId="0" fillId="33" borderId="18" xfId="51" applyNumberFormat="1" applyFont="1" applyFill="1" applyBorder="1" applyAlignment="1">
      <alignment textRotation="90"/>
      <protection/>
    </xf>
    <xf numFmtId="49" fontId="0" fillId="0" borderId="18" xfId="0" applyNumberFormat="1" applyFont="1" applyBorder="1" applyAlignment="1">
      <alignment horizontal="center" vertical="center"/>
    </xf>
    <xf numFmtId="0" fontId="0" fillId="0" borderId="34" xfId="0" applyFont="1" applyFill="1" applyBorder="1" applyAlignment="1">
      <alignment horizontal="center" vertical="center" wrapText="1"/>
    </xf>
    <xf numFmtId="49" fontId="15" fillId="0" borderId="18" xfId="52" applyNumberFormat="1" applyFont="1" applyFill="1" applyBorder="1" applyAlignment="1">
      <alignment horizontal="center" vertical="center"/>
      <protection/>
    </xf>
    <xf numFmtId="49" fontId="1" fillId="41" borderId="18" xfId="52" applyNumberFormat="1" applyFont="1" applyFill="1" applyBorder="1" applyAlignment="1">
      <alignment vertical="center"/>
      <protection/>
    </xf>
    <xf numFmtId="0" fontId="11" fillId="34" borderId="21" xfId="0" applyFont="1" applyFill="1" applyBorder="1" applyAlignment="1">
      <alignment horizontal="center"/>
    </xf>
    <xf numFmtId="0" fontId="11" fillId="34" borderId="22" xfId="0" applyFont="1" applyFill="1" applyBorder="1" applyAlignment="1">
      <alignment horizontal="center"/>
    </xf>
    <xf numFmtId="49" fontId="0" fillId="41" borderId="18" xfId="51" applyNumberFormat="1" applyFont="1" applyFill="1" applyBorder="1" applyAlignment="1">
      <alignment vertical="center"/>
      <protection/>
    </xf>
    <xf numFmtId="49" fontId="0" fillId="41" borderId="18" xfId="0" applyNumberFormat="1" applyFont="1" applyFill="1" applyBorder="1" applyAlignment="1">
      <alignment vertical="center"/>
    </xf>
    <xf numFmtId="0" fontId="6" fillId="0" borderId="0" xfId="51">
      <alignment/>
      <protection/>
    </xf>
    <xf numFmtId="0" fontId="13" fillId="0" borderId="18" xfId="0" applyFont="1" applyBorder="1" applyAlignment="1">
      <alignment horizontal="center"/>
    </xf>
    <xf numFmtId="0" fontId="13" fillId="38" borderId="25" xfId="0" applyFont="1" applyFill="1" applyBorder="1" applyAlignment="1">
      <alignment horizontal="center" vertical="center"/>
    </xf>
    <xf numFmtId="0" fontId="13" fillId="38" borderId="28" xfId="0" applyFont="1" applyFill="1" applyBorder="1" applyAlignment="1">
      <alignment horizontal="center" vertical="center"/>
    </xf>
    <xf numFmtId="0" fontId="13" fillId="38" borderId="18" xfId="0" applyFont="1" applyFill="1" applyBorder="1" applyAlignment="1">
      <alignment horizontal="center" vertical="center"/>
    </xf>
    <xf numFmtId="0" fontId="0" fillId="0" borderId="18" xfId="0" applyFont="1" applyBorder="1" applyAlignment="1">
      <alignment/>
    </xf>
    <xf numFmtId="0" fontId="0" fillId="0" borderId="25" xfId="0" applyFont="1" applyBorder="1" applyAlignment="1">
      <alignment horizontal="center"/>
    </xf>
    <xf numFmtId="0" fontId="0" fillId="0" borderId="28" xfId="0" applyFont="1" applyBorder="1" applyAlignment="1">
      <alignment horizontal="center"/>
    </xf>
    <xf numFmtId="0" fontId="11" fillId="37" borderId="27" xfId="0" applyFont="1" applyFill="1" applyBorder="1" applyAlignment="1">
      <alignment horizontal="center"/>
    </xf>
    <xf numFmtId="0" fontId="11" fillId="37" borderId="20" xfId="0" applyFont="1" applyFill="1" applyBorder="1" applyAlignment="1">
      <alignment horizontal="center"/>
    </xf>
    <xf numFmtId="0" fontId="11" fillId="37" borderId="21" xfId="0" applyFont="1" applyFill="1" applyBorder="1" applyAlignment="1">
      <alignment horizontal="center"/>
    </xf>
    <xf numFmtId="0" fontId="11" fillId="37" borderId="26" xfId="0" applyFont="1" applyFill="1" applyBorder="1" applyAlignment="1">
      <alignment horizontal="center"/>
    </xf>
    <xf numFmtId="0" fontId="11" fillId="37" borderId="23" xfId="0" applyFont="1" applyFill="1" applyBorder="1" applyAlignment="1">
      <alignment horizontal="center"/>
    </xf>
    <xf numFmtId="0" fontId="11" fillId="37" borderId="24" xfId="0" applyFont="1" applyFill="1" applyBorder="1" applyAlignment="1">
      <alignment horizontal="center"/>
    </xf>
    <xf numFmtId="0" fontId="11" fillId="34" borderId="27" xfId="0" applyFont="1" applyFill="1" applyBorder="1" applyAlignment="1">
      <alignment horizontal="center"/>
    </xf>
    <xf numFmtId="0" fontId="11" fillId="34" borderId="20" xfId="0" applyFont="1" applyFill="1" applyBorder="1" applyAlignment="1">
      <alignment horizontal="center"/>
    </xf>
    <xf numFmtId="0" fontId="11" fillId="34" borderId="21" xfId="0" applyFont="1" applyFill="1" applyBorder="1" applyAlignment="1">
      <alignment horizontal="center"/>
    </xf>
    <xf numFmtId="0" fontId="11" fillId="34" borderId="19" xfId="0" applyFont="1" applyFill="1" applyBorder="1" applyAlignment="1">
      <alignment horizontal="center"/>
    </xf>
    <xf numFmtId="0" fontId="11" fillId="34" borderId="0" xfId="0" applyFont="1" applyFill="1" applyBorder="1" applyAlignment="1">
      <alignment horizontal="center"/>
    </xf>
    <xf numFmtId="0" fontId="11" fillId="34" borderId="22" xfId="0" applyFont="1" applyFill="1" applyBorder="1" applyAlignment="1">
      <alignment horizontal="center"/>
    </xf>
    <xf numFmtId="0" fontId="12" fillId="35" borderId="35" xfId="52" applyFont="1" applyFill="1" applyBorder="1" applyAlignment="1">
      <alignment horizontal="center" vertical="center" textRotation="90" wrapText="1" shrinkToFit="1"/>
      <protection/>
    </xf>
    <xf numFmtId="0" fontId="12" fillId="35" borderId="36" xfId="52" applyFont="1" applyFill="1" applyBorder="1" applyAlignment="1">
      <alignment horizontal="center" vertical="center" textRotation="90" wrapText="1" shrinkToFit="1"/>
      <protection/>
    </xf>
    <xf numFmtId="0" fontId="12" fillId="35" borderId="37" xfId="52" applyFont="1" applyFill="1" applyBorder="1" applyAlignment="1">
      <alignment horizontal="center" vertical="center" textRotation="90" wrapText="1" shrinkToFit="1"/>
      <protection/>
    </xf>
  </cellXfs>
  <cellStyles count="52">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2" xfId="45"/>
    <cellStyle name="Hyperlink" xfId="46"/>
    <cellStyle name="Indata" xfId="47"/>
    <cellStyle name="Kontrollcell" xfId="48"/>
    <cellStyle name="Länkad cell" xfId="49"/>
    <cellStyle name="Neutral" xfId="50"/>
    <cellStyle name="Normal 2" xfId="51"/>
    <cellStyle name="Normal_Blad1" xfId="52"/>
    <cellStyle name="Percent" xfId="53"/>
    <cellStyle name="Rubrik" xfId="54"/>
    <cellStyle name="Rubrik 1" xfId="55"/>
    <cellStyle name="Rubrik 2" xfId="56"/>
    <cellStyle name="Rubrik 3" xfId="57"/>
    <cellStyle name="Rubrik 4" xfId="58"/>
    <cellStyle name="Summa" xfId="59"/>
    <cellStyle name="Comma" xfId="60"/>
    <cellStyle name="Comma [0]" xfId="61"/>
    <cellStyle name="Utdata" xfId="62"/>
    <cellStyle name="Currency" xfId="63"/>
    <cellStyle name="Currency [0]" xfId="64"/>
    <cellStyle name="Varningstext" xfId="65"/>
  </cellStyles>
  <dxfs count="3">
    <dxf>
      <font>
        <color indexed="10"/>
      </font>
      <fill>
        <patternFill>
          <bgColor indexed="10"/>
        </patternFill>
      </fill>
    </dxf>
    <dxf>
      <font>
        <color indexed="13"/>
      </font>
      <fill>
        <patternFill>
          <bgColor indexed="13"/>
        </patternFill>
      </fill>
    </dxf>
    <dxf>
      <font>
        <color indexed="11"/>
      </font>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875"/>
          <c:w val="0.912"/>
          <c:h val="0.964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axId val="3976574"/>
        <c:axId val="35789167"/>
      </c:barChart>
      <c:catAx>
        <c:axId val="3976574"/>
        <c:scaling>
          <c:orientation val="minMax"/>
        </c:scaling>
        <c:axPos val="b"/>
        <c:delete val="0"/>
        <c:numFmt formatCode="General" sourceLinked="1"/>
        <c:majorTickMark val="out"/>
        <c:minorTickMark val="none"/>
        <c:tickLblPos val="nextTo"/>
        <c:spPr>
          <a:ln w="3175">
            <a:solidFill>
              <a:srgbClr val="000000"/>
            </a:solidFill>
          </a:ln>
        </c:spPr>
        <c:crossAx val="35789167"/>
        <c:crosses val="autoZero"/>
        <c:auto val="1"/>
        <c:lblOffset val="100"/>
        <c:tickLblSkip val="5"/>
        <c:noMultiLvlLbl val="0"/>
      </c:catAx>
      <c:valAx>
        <c:axId val="357891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6574"/>
        <c:crossesAt val="1"/>
        <c:crossBetween val="between"/>
        <c:dispUnits/>
      </c:valAx>
      <c:spPr>
        <a:solidFill>
          <a:srgbClr val="C0C0C0"/>
        </a:solidFill>
        <a:ln w="12700">
          <a:solidFill>
            <a:srgbClr val="808080"/>
          </a:solidFill>
        </a:ln>
      </c:spPr>
    </c:plotArea>
    <c:legend>
      <c:legendPos val="r"/>
      <c:layout>
        <c:manualLayout>
          <c:xMode val="edge"/>
          <c:yMode val="edge"/>
          <c:x val="0.93325"/>
          <c:y val="0.46375"/>
          <c:w val="0.0625"/>
          <c:h val="0.03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Renewal plan </a:t>
            </a:r>
          </a:p>
        </c:rich>
      </c:tx>
      <c:layout>
        <c:manualLayout>
          <c:xMode val="factor"/>
          <c:yMode val="factor"/>
          <c:x val="-0.0015"/>
          <c:y val="-0.01525"/>
        </c:manualLayout>
      </c:layout>
      <c:spPr>
        <a:noFill/>
        <a:ln>
          <a:noFill/>
        </a:ln>
      </c:spPr>
    </c:title>
    <c:plotArea>
      <c:layout>
        <c:manualLayout>
          <c:xMode val="edge"/>
          <c:yMode val="edge"/>
          <c:x val="0.038"/>
          <c:y val="0.0795"/>
          <c:w val="0.9505"/>
          <c:h val="0.93175"/>
        </c:manualLayout>
      </c:layout>
      <c:barChart>
        <c:barDir val="col"/>
        <c:grouping val="clustered"/>
        <c:varyColors val="0"/>
        <c:ser>
          <c:idx val="1"/>
          <c:order val="0"/>
          <c:tx>
            <c:strRef>
              <c:f>#REF!</c:f>
              <c:strCache>
                <c:ptCount val="1"/>
                <c:pt idx="0">
                  <c:v>#REFERENS!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3667048"/>
        <c:axId val="13241385"/>
      </c:barChart>
      <c:catAx>
        <c:axId val="53667048"/>
        <c:scaling>
          <c:orientation val="minMax"/>
        </c:scaling>
        <c:axPos val="b"/>
        <c:delete val="0"/>
        <c:numFmt formatCode="General" sourceLinked="1"/>
        <c:majorTickMark val="none"/>
        <c:minorTickMark val="none"/>
        <c:tickLblPos val="nextTo"/>
        <c:spPr>
          <a:ln w="3175">
            <a:solidFill>
              <a:srgbClr val="808080"/>
            </a:solidFill>
          </a:ln>
        </c:spPr>
        <c:crossAx val="13241385"/>
        <c:crosses val="autoZero"/>
        <c:auto val="1"/>
        <c:lblOffset val="100"/>
        <c:tickLblSkip val="1"/>
        <c:noMultiLvlLbl val="0"/>
      </c:catAx>
      <c:valAx>
        <c:axId val="13241385"/>
        <c:scaling>
          <c:orientation val="minMax"/>
        </c:scaling>
        <c:axPos val="l"/>
        <c:title>
          <c:tx>
            <c:rich>
              <a:bodyPr vert="horz" rot="-5400000" anchor="ctr"/>
              <a:lstStyle/>
              <a:p>
                <a:pPr algn="ctr">
                  <a:defRPr/>
                </a:pPr>
                <a:r>
                  <a:rPr lang="en-US" cap="none" sz="1600" b="0" i="0" u="none" baseline="0">
                    <a:solidFill>
                      <a:srgbClr val="000000"/>
                    </a:solidFill>
                  </a:rPr>
                  <a:t>SEK</a:t>
                </a:r>
              </a:p>
            </c:rich>
          </c:tx>
          <c:layout>
            <c:manualLayout>
              <c:xMode val="factor"/>
              <c:yMode val="factor"/>
              <c:x val="-0.000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66704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1"/>
          <c:y val="0.12575"/>
          <c:w val="0.69475"/>
          <c:h val="0.89175"/>
        </c:manualLayout>
      </c:layout>
      <c:barChart>
        <c:barDir val="col"/>
        <c:grouping val="clustered"/>
        <c:varyColors val="0"/>
        <c:ser>
          <c:idx val="0"/>
          <c:order val="0"/>
          <c:tx>
            <c:strRef>
              <c:f>'Renewal plan chart'!$N$2</c:f>
              <c:strCache>
                <c:ptCount val="1"/>
                <c:pt idx="0">
                  <c:v>Percentage of risky assets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'Renewal plan chart'!$N$5:$N$9</c:f>
              <c:strCache/>
            </c:strRef>
          </c:cat>
          <c:val>
            <c:numRef>
              <c:f>'Renewal plan chart'!$P$5:$P$9</c:f>
              <c:numCache/>
            </c:numRef>
          </c:val>
        </c:ser>
        <c:axId val="52063602"/>
        <c:axId val="65919235"/>
      </c:barChart>
      <c:catAx>
        <c:axId val="52063602"/>
        <c:scaling>
          <c:orientation val="minMax"/>
        </c:scaling>
        <c:axPos val="b"/>
        <c:delete val="0"/>
        <c:numFmt formatCode="General" sourceLinked="1"/>
        <c:majorTickMark val="out"/>
        <c:minorTickMark val="none"/>
        <c:tickLblPos val="nextTo"/>
        <c:spPr>
          <a:ln w="3175">
            <a:solidFill>
              <a:srgbClr val="808080"/>
            </a:solidFill>
          </a:ln>
        </c:spPr>
        <c:crossAx val="65919235"/>
        <c:crosses val="autoZero"/>
        <c:auto val="1"/>
        <c:lblOffset val="100"/>
        <c:tickLblSkip val="1"/>
        <c:noMultiLvlLbl val="0"/>
      </c:catAx>
      <c:valAx>
        <c:axId val="659192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063602"/>
        <c:crossesAt val="1"/>
        <c:crossBetween val="between"/>
        <c:dispUnits/>
      </c:valAx>
      <c:spPr>
        <a:solidFill>
          <a:srgbClr val="FFFFFF"/>
        </a:solidFill>
        <a:ln w="3175">
          <a:noFill/>
        </a:ln>
      </c:spPr>
    </c:plotArea>
    <c:legend>
      <c:legendPos val="r"/>
      <c:layout>
        <c:manualLayout>
          <c:xMode val="edge"/>
          <c:yMode val="edge"/>
          <c:x val="0.71425"/>
          <c:y val="0.53625"/>
          <c:w val="0.2735"/>
          <c:h val="0.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1"/>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1"/>
          <c:y val="0.128"/>
          <c:w val="0.75125"/>
          <c:h val="0.8955"/>
        </c:manualLayout>
      </c:layout>
      <c:barChart>
        <c:barDir val="col"/>
        <c:grouping val="clustered"/>
        <c:varyColors val="0"/>
        <c:ser>
          <c:idx val="0"/>
          <c:order val="0"/>
          <c:tx>
            <c:strRef>
              <c:f>'Renewal plan chart'!$R$10</c:f>
              <c:strCache>
                <c:ptCount val="1"/>
                <c:pt idx="0">
                  <c:v>Prices (percentage)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'Renewal plan chart'!$R$12:$S$14</c:f>
              <c:multiLvlStrCache/>
            </c:multiLvlStrRef>
          </c:cat>
          <c:val>
            <c:numRef>
              <c:f>'Renewal plan chart'!$U$12:$U$14</c:f>
              <c:numCache/>
            </c:numRef>
          </c:val>
        </c:ser>
        <c:axId val="56402204"/>
        <c:axId val="37857789"/>
      </c:barChart>
      <c:catAx>
        <c:axId val="56402204"/>
        <c:scaling>
          <c:orientation val="minMax"/>
        </c:scaling>
        <c:axPos val="b"/>
        <c:delete val="0"/>
        <c:numFmt formatCode="General" sourceLinked="1"/>
        <c:majorTickMark val="out"/>
        <c:minorTickMark val="none"/>
        <c:tickLblPos val="nextTo"/>
        <c:spPr>
          <a:ln w="3175">
            <a:solidFill>
              <a:srgbClr val="808080"/>
            </a:solidFill>
          </a:ln>
        </c:spPr>
        <c:crossAx val="37857789"/>
        <c:crosses val="autoZero"/>
        <c:auto val="1"/>
        <c:lblOffset val="100"/>
        <c:tickLblSkip val="1"/>
        <c:noMultiLvlLbl val="0"/>
      </c:catAx>
      <c:valAx>
        <c:axId val="378577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02204"/>
        <c:crossesAt val="1"/>
        <c:crossBetween val="between"/>
        <c:dispUnits/>
      </c:valAx>
      <c:spPr>
        <a:solidFill>
          <a:srgbClr val="FFFFFF"/>
        </a:solidFill>
        <a:ln w="3175">
          <a:noFill/>
        </a:ln>
      </c:spPr>
    </c:plotArea>
    <c:legend>
      <c:legendPos val="r"/>
      <c:layout>
        <c:manualLayout>
          <c:xMode val="edge"/>
          <c:yMode val="edge"/>
          <c:x val="0.773"/>
          <c:y val="0.53675"/>
          <c:w val="0.2135"/>
          <c:h val="0.07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3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29650"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12</xdr:col>
      <xdr:colOff>581025</xdr:colOff>
      <xdr:row>28</xdr:row>
      <xdr:rowOff>19050</xdr:rowOff>
    </xdr:to>
    <xdr:graphicFrame>
      <xdr:nvGraphicFramePr>
        <xdr:cNvPr id="1" name="Chart 1"/>
        <xdr:cNvGraphicFramePr/>
      </xdr:nvGraphicFramePr>
      <xdr:xfrm>
        <a:off x="38100" y="247650"/>
        <a:ext cx="9553575" cy="4371975"/>
      </xdr:xfrm>
      <a:graphic>
        <a:graphicData uri="http://schemas.openxmlformats.org/drawingml/2006/chart">
          <c:chart xmlns:c="http://schemas.openxmlformats.org/drawingml/2006/chart" r:id="rId1"/>
        </a:graphicData>
      </a:graphic>
    </xdr:graphicFrame>
    <xdr:clientData/>
  </xdr:twoCellAnchor>
  <xdr:twoCellAnchor>
    <xdr:from>
      <xdr:col>13</xdr:col>
      <xdr:colOff>76200</xdr:colOff>
      <xdr:row>15</xdr:row>
      <xdr:rowOff>152400</xdr:rowOff>
    </xdr:from>
    <xdr:to>
      <xdr:col>21</xdr:col>
      <xdr:colOff>9525</xdr:colOff>
      <xdr:row>33</xdr:row>
      <xdr:rowOff>19050</xdr:rowOff>
    </xdr:to>
    <xdr:graphicFrame>
      <xdr:nvGraphicFramePr>
        <xdr:cNvPr id="2" name="Chart 1"/>
        <xdr:cNvGraphicFramePr/>
      </xdr:nvGraphicFramePr>
      <xdr:xfrm>
        <a:off x="9848850" y="2647950"/>
        <a:ext cx="5572125" cy="2790825"/>
      </xdr:xfrm>
      <a:graphic>
        <a:graphicData uri="http://schemas.openxmlformats.org/drawingml/2006/chart">
          <c:chart xmlns:c="http://schemas.openxmlformats.org/drawingml/2006/chart" r:id="rId2"/>
        </a:graphicData>
      </a:graphic>
    </xdr:graphicFrame>
    <xdr:clientData/>
  </xdr:twoCellAnchor>
  <xdr:twoCellAnchor>
    <xdr:from>
      <xdr:col>13</xdr:col>
      <xdr:colOff>85725</xdr:colOff>
      <xdr:row>33</xdr:row>
      <xdr:rowOff>133350</xdr:rowOff>
    </xdr:from>
    <xdr:to>
      <xdr:col>21</xdr:col>
      <xdr:colOff>9525</xdr:colOff>
      <xdr:row>50</xdr:row>
      <xdr:rowOff>133350</xdr:rowOff>
    </xdr:to>
    <xdr:graphicFrame>
      <xdr:nvGraphicFramePr>
        <xdr:cNvPr id="3" name="Chart 1"/>
        <xdr:cNvGraphicFramePr/>
      </xdr:nvGraphicFramePr>
      <xdr:xfrm>
        <a:off x="9858375" y="5553075"/>
        <a:ext cx="5562600" cy="2752725"/>
      </xdr:xfrm>
      <a:graphic>
        <a:graphicData uri="http://schemas.openxmlformats.org/drawingml/2006/chart">
          <c:chart xmlns:c="http://schemas.openxmlformats.org/drawingml/2006/chart" r:id="rId3"/>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46">
    <cacheField name="LAND">
      <sharedItems containsMixedTypes="0" count="2">
        <s v="SE"/>
        <s v=""/>
      </sharedItems>
    </cacheField>
    <cacheField name="L?N">
      <sharedItems containsMixedTypes="0" count="2">
        <s v="01"/>
        <s v=""/>
      </sharedItems>
    </cacheField>
    <cacheField name="KOMMUN">
      <sharedItems containsMixedTypes="0" count="2">
        <s v="0188"/>
        <s v=""/>
      </sharedItems>
    </cacheField>
    <cacheField name="ID">
      <sharedItems containsMixedTypes="0"/>
    </cacheField>
    <cacheField name="Old ID">
      <sharedItems containsMixedTypes="0"/>
    </cacheField>
    <cacheField name="Uppdaterad">
      <sharedItems containsMixedTypes="0" count="16">
        <s v=""/>
        <s v="2009"/>
        <s v="090918"/>
        <s v="090925"/>
        <s v="090917"/>
        <s v="090915"/>
        <s v="090916"/>
        <s v="091005"/>
        <s v="091001"/>
        <s v="090928"/>
        <s v="090921"/>
        <s v="090930"/>
        <s v="090922"/>
        <s v="090929"/>
        <s v="091002"/>
        <s v="091006"/>
      </sharedItems>
    </cacheField>
    <cacheField name="Driftsomr?de">
      <sharedItems containsMixedTypes="0" count="3">
        <s v="Södra"/>
        <s v="Nät"/>
        <s v="Norra"/>
      </sharedItems>
    </cacheField>
    <cacheField name="Ortkod">
      <sharedItems containsMixedTypes="0" count="25">
        <s v="8801"/>
        <s v="8802"/>
        <s v="8803"/>
        <s v="8804"/>
        <s v="8805"/>
        <s v="8806"/>
        <s v="8807"/>
        <s v="8808"/>
        <s v="8809"/>
        <s v="8810"/>
        <s v="8811"/>
        <s v="8812"/>
        <s v="8813"/>
        <s v="8814"/>
        <s v="8815"/>
        <s v="8816"/>
        <s v="8817"/>
        <s v="8818"/>
        <s v="8819"/>
        <s v=""/>
        <s v="8820"/>
        <s v="8821"/>
        <s v="8822"/>
        <s v="8823"/>
        <s v="8824"/>
      </sharedItems>
    </cacheField>
    <cacheField name="Ort">
      <sharedItems containsMixedTypes="0" count="24">
        <s v="Bergshamra"/>
        <s v="Blidö"/>
        <s v="Drottningdal"/>
        <s v="Edsbro"/>
        <s v="Finsta"/>
        <s v="Furusund"/>
        <s v="Grisslehamn"/>
        <s v="Gräddö"/>
        <s v="Hallstavik"/>
        <s v="Herräng"/>
        <s v="Kapellskär"/>
        <s v="Köpmanholm"/>
        <s v="Norrby"/>
        <s v="Norrtälje"/>
        <s v="Nysättra"/>
        <s v="Rimbo"/>
        <s v="Rånäs"/>
        <s v="Skebobruk"/>
        <s v="Spillersboda"/>
        <s v="Svanberga"/>
        <s v="Södersvik"/>
        <s v="Utveda"/>
        <s v="Älmsta"/>
        <s v="Ösbyholm"/>
      </sharedItems>
    </cacheField>
    <cacheField name="Objektstyp">
      <sharedItems containsMixedTypes="0" count="18">
        <s v="MB"/>
        <s v="DVN"/>
        <s v="RV"/>
        <s v="RVN"/>
        <s v="SVN"/>
        <s v="GVT"/>
        <s v="VV"/>
        <s v="PST"/>
        <s v="TST"/>
        <s v="LTAN"/>
        <s v="SR"/>
        <s v="VTG"/>
        <s v="VT"/>
        <s v="ÖFL"/>
        <s v="DVD"/>
        <s v="DPST"/>
        <s v="BP"/>
        <s v="YVT"/>
      </sharedItems>
    </cacheField>
    <cacheField name="Kategori">
      <sharedItems containsMixedTypes="0" count="9">
        <s v="Vattendistribution"/>
        <s v="Avledning dagvatten"/>
        <s v="Avloppsproduktion"/>
        <s v="Avledning spillvatten"/>
        <s v="Vattenproduktion"/>
        <s v="Pumpning avloppsvatten"/>
        <s v="Sjöreglering"/>
        <s v="Rening dagvatten"/>
        <s v=""/>
      </sharedItems>
    </cacheField>
    <cacheField name="ObjektID">
      <sharedItems containsMixedTypes="0" count="431">
        <s v="8801001"/>
        <s v="8801002"/>
        <s v="8801003"/>
        <s v="8801004"/>
        <s v="8801005"/>
        <s v="8801006"/>
        <s v="8801007"/>
        <s v="8801008"/>
        <s v="8801009"/>
        <s v="8801010"/>
        <s v="8801011"/>
        <s v="8801012"/>
        <s v="8801013"/>
        <s v="8801014"/>
        <s v="8801015"/>
        <s v="8801016"/>
        <s v="8801017"/>
        <s v="8801018"/>
        <s v="8801019"/>
        <s v="8801020"/>
        <s v="8801021"/>
        <s v="8801022"/>
        <s v="8801023"/>
        <s v="8801024"/>
        <s v="8801025"/>
        <s v="8802001"/>
        <s v="8802002"/>
        <s v="8802003"/>
        <s v="8802004"/>
        <s v="8802005"/>
        <s v="8802006"/>
        <s v="8802007"/>
        <s v="8802008"/>
        <s v="8803001"/>
        <s v="8803002"/>
        <s v="8803003"/>
        <s v="8803004"/>
        <s v="8803005"/>
        <s v="8803006"/>
        <s v="8803007"/>
        <s v="8803008"/>
        <s v="8803009"/>
        <s v="8804001"/>
        <s v="8804002"/>
        <s v="8804003"/>
        <s v="8804004"/>
        <s v="8804005"/>
        <s v="8804006"/>
        <s v="8804007"/>
        <s v="8804008"/>
        <s v="8804009"/>
        <s v="8804010"/>
        <s v="8804011"/>
        <s v="8804012"/>
        <s v="8804013"/>
        <s v="8804014"/>
        <s v="8804015"/>
        <s v="8804016"/>
        <s v="8805001"/>
        <s v="8805002"/>
        <s v="8805003"/>
        <s v="8805004"/>
        <s v="8805005"/>
        <s v="8805006"/>
        <s v="8805007"/>
        <s v="8805008"/>
        <s v="8805009"/>
        <s v="8805010"/>
        <s v="8805011"/>
        <s v="8805012"/>
        <s v="8805013"/>
        <s v="8805014"/>
        <s v="8805015"/>
        <s v="8805016"/>
        <s v="8805017"/>
        <s v="8805018"/>
        <s v="8805019"/>
        <s v="8805020"/>
        <s v="8805021"/>
        <s v="8805022"/>
        <s v="8805023"/>
        <s v="8805024"/>
        <s v="8805025"/>
        <s v="8805026"/>
        <s v="8805027"/>
        <s v="8805028"/>
        <s v="8805029"/>
        <s v="8805030"/>
        <s v="8805031"/>
        <s v="8805032"/>
        <s v="8805033"/>
        <s v="8805034"/>
        <s v="8805035"/>
        <s v="8805036"/>
        <s v="8806001"/>
        <s v="8806002"/>
        <s v="8806003"/>
        <s v="8806004"/>
        <s v="8806006"/>
        <s v="8806007"/>
        <s v="8807001"/>
        <s v="8807002"/>
        <s v="8807003"/>
        <s v="8807004"/>
        <s v="8807005"/>
        <s v="8807006"/>
        <s v="8807007"/>
        <s v="8807008"/>
        <s v="8807009"/>
        <s v="8807010"/>
        <s v="8807011"/>
        <s v="8807012"/>
        <s v="8807013"/>
        <s v="8807014"/>
        <s v="8807015"/>
        <s v="8807016"/>
        <s v="8807017"/>
        <s v="8807018"/>
        <s v="8807019"/>
        <s v="8807020"/>
        <s v="8807021"/>
        <s v="8807022"/>
        <s v="8807023"/>
        <s v="8807024"/>
        <s v="8807025"/>
        <s v="8807026"/>
        <s v="8808001"/>
        <s v="8808002"/>
        <s v="8808003"/>
        <s v="8808004"/>
        <s v="8808005"/>
        <s v="8808006"/>
        <s v="8808007"/>
        <s v="8808008"/>
        <s v="8808009"/>
        <s v="8808010"/>
        <s v="8808011"/>
        <s v="8808012"/>
        <s v="8808013"/>
        <s v="8808014"/>
        <s v="8808015"/>
        <s v="8808016"/>
        <s v="8808017"/>
        <s v="8808018"/>
        <s v="8809001"/>
        <s v="8809002"/>
        <s v="8809003"/>
        <s v="8809004"/>
        <s v="8809005"/>
        <s v="8809006"/>
        <s v="8809007"/>
        <s v="8809008"/>
        <s v="8809009"/>
        <s v="8809010"/>
        <s v="8809011"/>
        <s v="8809012"/>
        <s v="8809013"/>
        <s v="8809014"/>
        <s v="8809015"/>
        <s v="8809016"/>
        <s v="8809017"/>
        <s v="8809018"/>
        <s v="8809019"/>
        <s v="8809020"/>
        <s v="8809021"/>
        <s v="8809022"/>
        <s v="8809023"/>
        <s v="8809024"/>
        <s v="8809025"/>
        <s v="8809026"/>
        <s v="8809027"/>
        <s v=""/>
        <s v="8810001"/>
        <s v="8810002"/>
        <s v="8810003"/>
        <s v="8810004"/>
        <s v="8810005"/>
        <s v="8810006"/>
        <s v="8810007"/>
        <s v="8810008"/>
        <s v="8810009"/>
        <s v="8810010"/>
        <s v="8810011"/>
        <s v="8810012"/>
        <s v="8810013"/>
        <s v="8810014"/>
        <s v="8810015"/>
        <s v="8810016"/>
        <s v="8810017"/>
        <s v="8811001"/>
        <s v="8811002"/>
        <s v="8811003"/>
        <s v="8811004"/>
        <s v="8811005"/>
        <s v="8811006"/>
        <s v="8812001"/>
        <s v="8812002"/>
        <s v="8812003"/>
        <s v="8812004"/>
        <s v="8812005"/>
        <s v="8812006"/>
        <s v="8812007"/>
        <s v="8812008"/>
        <s v="8812009"/>
        <s v="8812010"/>
        <s v="8812011"/>
        <s v="8812012"/>
        <s v="8812013"/>
        <s v="8812014"/>
        <s v="8813001"/>
        <s v="8813002"/>
        <s v="8813003"/>
        <s v="8813004"/>
        <s v="8813005"/>
        <s v="8813006"/>
        <s v="8813007"/>
        <s v="8813008"/>
        <s v="8813009"/>
        <s v="8813010"/>
        <s v="8814001"/>
        <s v="8814002"/>
        <s v="8814003"/>
        <s v="8814004"/>
        <s v="8814005"/>
        <s v="8814006"/>
        <s v="8814007"/>
        <s v="8814008"/>
        <s v="8814009"/>
        <s v="8814010"/>
        <s v="8814011"/>
        <s v="8814012"/>
        <s v="8814013"/>
        <s v="8814014"/>
        <s v="8814015"/>
        <s v="8814016"/>
        <s v="8814017"/>
        <s v="8814018"/>
        <s v="8814019"/>
        <s v="8814020"/>
        <s v="8814021"/>
        <s v="8814022"/>
        <s v="8814023"/>
        <s v="8814024"/>
        <s v="8814025"/>
        <s v="8814026"/>
        <s v="8814027"/>
        <s v="8814028"/>
        <s v="8814029"/>
        <s v="8814030"/>
        <s v="8814031"/>
        <s v="8814032"/>
        <s v="8814033"/>
        <s v="8814034"/>
        <s v="8814035"/>
        <s v="8814036"/>
        <s v="8814037"/>
        <s v="8814038"/>
        <s v="8814039"/>
        <s v="8814040"/>
        <s v="8814041"/>
        <s v="8814043"/>
        <s v="8814044"/>
        <s v="8814045"/>
        <s v="8814046"/>
        <s v="8814047"/>
        <s v="8814048"/>
        <s v="8814049"/>
        <s v="8814050"/>
        <s v="8814051"/>
        <s v="8814052"/>
        <s v="8814053"/>
        <s v="8814054"/>
        <s v="8814055"/>
        <s v="8814056"/>
        <s v="8814057"/>
        <s v="8814058"/>
        <s v="8814059"/>
        <s v="8814060"/>
        <s v="8814061"/>
        <s v="8814062"/>
        <s v="8814063"/>
        <s v="8814064"/>
        <s v="8814065"/>
        <s v="8815001"/>
        <s v="8815002"/>
        <s v="8815003"/>
        <s v="8815004"/>
        <s v="8815005"/>
        <s v="8815006"/>
        <s v="8815007"/>
        <s v="8815008"/>
        <s v="8815009"/>
        <s v="8815010"/>
        <s v="8815011"/>
        <s v="8815012"/>
        <s v="8815013"/>
        <s v="8815014"/>
        <s v="8815015"/>
        <s v="8815016"/>
        <s v="8815017"/>
        <s v="8815018"/>
        <s v="8815019"/>
        <s v="8816001"/>
        <s v="8816002"/>
        <s v="8816003"/>
        <s v="8816004"/>
        <s v="8816005"/>
        <s v="8816006"/>
        <s v="8816007"/>
        <s v="8816008"/>
        <s v="8816009"/>
        <s v="8816010"/>
        <s v="8816011"/>
        <s v="8816012"/>
        <s v="8816013"/>
        <s v="8816014"/>
        <s v="8816016"/>
        <s v="8816017"/>
        <s v="8816018"/>
        <s v="8816019"/>
        <s v="8816020"/>
        <s v="8816021"/>
        <s v="8816022"/>
        <s v="8816023"/>
        <s v="8816024"/>
        <s v="8816025"/>
        <s v="8816026"/>
        <s v="8816027"/>
        <s v="8816028"/>
        <s v="8816029"/>
        <s v="8816030"/>
        <s v="8816031"/>
        <s v="8816032"/>
        <s v="8816033"/>
        <s v="8817001"/>
        <s v="8817002"/>
        <s v="8817003"/>
        <s v="8817004"/>
        <s v="8817005"/>
        <s v="8817006"/>
        <s v="8817007"/>
        <s v="8817008"/>
        <s v="8817009"/>
        <s v="8817010"/>
        <s v="8817011"/>
        <s v="8817012"/>
        <s v="8817013"/>
        <s v="8817014"/>
        <s v="8817015"/>
        <s v="8818001"/>
        <s v="8818002"/>
        <s v="8818003"/>
        <s v="8818004"/>
        <s v="8818005"/>
        <s v="8818006"/>
        <s v="8818007"/>
        <s v="8818008"/>
        <s v="8818009"/>
        <s v="8818010"/>
        <s v="8818011"/>
        <s v="8818012"/>
        <s v="8818013"/>
        <s v="8818014"/>
        <s v="8819001"/>
        <s v="8819002"/>
        <s v="8819003"/>
        <s v="8819004"/>
        <s v="8819005"/>
        <s v="8819006"/>
        <s v="8819007"/>
        <s v="8819008"/>
        <s v="8819009"/>
        <s v="8819010"/>
        <s v="8819011"/>
        <s v="8819012"/>
        <s v="8819013"/>
        <s v="8819014"/>
        <s v="8819015"/>
        <s v="8819016"/>
        <s v="8819017"/>
        <s v="8819018"/>
        <s v="8819019"/>
        <s v="8819020"/>
        <s v="8819021"/>
        <s v="8819022"/>
        <s v="8819023"/>
        <s v="8820001"/>
        <s v="8820002"/>
        <s v="8820003"/>
        <s v="8820004"/>
        <s v="8820005"/>
        <s v="8820006"/>
        <s v="8820007"/>
        <s v="8820008"/>
        <s v="8820009"/>
        <s v="8820010"/>
        <s v="8820011"/>
        <s v="8820012"/>
        <s v="8821001"/>
        <s v="8821003"/>
        <s v="8821004"/>
        <s v="8821005"/>
        <s v="8821006"/>
        <s v="8821007"/>
        <s v="8821008"/>
        <s v="8821009"/>
        <s v="8822001"/>
        <s v="8822002"/>
        <s v="8822003"/>
        <s v="8822004"/>
        <s v="8822005"/>
        <s v="8823001"/>
        <s v="8823002"/>
        <s v="8823003"/>
        <s v="8823004"/>
        <s v="8823005"/>
        <s v="8823006"/>
        <s v="8823007"/>
        <s v="8823008"/>
        <s v="8823009"/>
        <s v="8823010"/>
        <s v="8823011"/>
        <s v="8823012"/>
        <s v="8823013"/>
        <s v="8823014"/>
        <s v="8823015"/>
        <s v="8824001"/>
        <s v="8821002"/>
        <s v="8814042"/>
        <s v="8806005"/>
        <s v="8816015"/>
      </sharedItems>
    </cacheField>
    <cacheField name="Objekt">
      <sharedItems containsMixedTypes="0" count="425">
        <s v="BERGSHAMRA 2:11"/>
        <s v="BERGSHAMRA 2:36"/>
        <s v="BERGSHAMRA 2:40"/>
        <s v="BERGSHAMRA 2:8"/>
        <s v="Bergshamra DVN"/>
        <s v="Bergshamra RV"/>
        <s v="Bergshamra RVN"/>
        <s v="Bergshamra SVN"/>
        <s v="G:a verket"/>
        <s v="Hästängen brunn 1"/>
        <s v="Hästängen brunn 2"/>
        <s v="Hästängen brunn 3"/>
        <s v="Hästängen VV"/>
        <s v="Höganäs"/>
        <s v="MORA 2:5, 2:11, 2;28, 2:95"/>
        <s v="MORA 3:11"/>
        <s v="P1 Anders"/>
        <s v="P2 Ån"/>
        <s v="P3 Båtklubben"/>
        <s v="P4 Reningsverk"/>
        <s v="Utanbro 1a,b"/>
        <s v="Utanbro 1c"/>
        <s v="Utanbro 2"/>
        <s v="UTANBRO 4:1"/>
        <s v="Utanbro VV"/>
        <s v="Blidö"/>
        <s v="Blidö DVN"/>
        <s v="Blidö RV"/>
        <s v="Blidö RVN"/>
        <s v="Blidö SVN"/>
        <s v="Blidö VV"/>
        <s v="P1 Kyrkan"/>
        <s v="P2 Brandstationen"/>
        <s v="Brandstation"/>
        <s v="Brandstation VV"/>
        <s v="DROTTNINGDAL 4:1"/>
        <s v="Drottningdal RV"/>
        <s v="Drottningdal RVN"/>
        <s v="Drottningdal SVN"/>
        <s v="Skolan"/>
        <s v="Skolan VV"/>
        <s v="Smålandshus"/>
        <s v="Bygdegården"/>
        <s v="Edsbro DVN"/>
        <s v="EDSBRO MASUGN 1:14"/>
        <s v="EDSBRO MASUGN 1:7"/>
        <s v="Edsbro RV"/>
        <s v="Edsbro RVN"/>
        <s v="Edsbro SVN"/>
        <s v="Edsbro VV"/>
        <s v="EDSBRO-ÅSBY 5:26"/>
        <s v="EDSBRO-ÅSBY 6:40"/>
        <s v="Kyrkogården"/>
        <s v="LUND 1:3"/>
        <s v="Masugnen"/>
        <s v="Vattenverket 1"/>
        <s v="Vattenverket 2"/>
        <s v="FINSTA 1:19"/>
        <s v="FINSTA 1:4"/>
        <s v="FINSTA 1:63"/>
        <s v="FINSTA 3:1"/>
        <s v="Finsta DVN"/>
        <s v="Finsta RV"/>
        <s v="Finsta RVN"/>
        <s v="Finsta SVN"/>
        <s v="FRIHAMRA 1:2"/>
        <s v="FRIHAMRA 1:5"/>
        <s v="FRIHAMRA 1:8"/>
        <s v="HUSBY 1:30"/>
        <s v="HUSBY 1:35"/>
        <s v="HUSBY 10:1"/>
        <s v="HUSBY 2:10"/>
        <s v="HUSBY 2:6"/>
        <s v="HUSBY PRÄSTGÅRD 1:1"/>
        <s v="HUSBY-SÄTTRA 2:6"/>
        <s v="HUSBY-VALLBY 2:6"/>
        <s v="Kilen täkt 1"/>
        <s v="Kilen täkt 2"/>
        <s v="Kilen täkt 3"/>
        <s v="NEDRE FRIHAMRA GA:4"/>
        <s v="Nollan"/>
        <s v="SALMUNGE 1:8"/>
        <s v="SKEDERIDS-MÄLBY 1:5"/>
        <s v="SKEDERSBY 5:1"/>
        <s v="SKEDERSBY 8:1"/>
        <s v="SUNDSTA 4:5"/>
        <s v="Sättra/Lohärad"/>
        <s v="Vagndalen"/>
        <s v="VALLBYBERG 1:1"/>
        <s v="VALLBYBERG 1:6"/>
        <s v="Väster Syninge VV"/>
        <s v="VÄSTRA SYNINGE 4:9"/>
        <s v="ÖSBYLUND 2:1"/>
        <s v="Furusund DVN"/>
        <s v="Furusund RVN"/>
        <s v="Furusund SVN"/>
        <s v="Färjan"/>
        <s v="Lågtrycksnät 1"/>
        <s v="Lågtrycksnät 2"/>
        <s v="Damm1"/>
        <s v="Damm2"/>
        <s v="Dammen"/>
        <s v="Furtenbach"/>
        <s v="GRISSLEHAMN 5:5"/>
        <s v="Grisslehamn DVN"/>
        <s v="Grisslehamn RV"/>
        <s v="Grisslehamn RVN"/>
        <s v="Grisslehamn SVN"/>
        <s v="Grisslehamn VV"/>
        <s v="Kalle Mattsson"/>
        <s v="P1 Kalles"/>
        <s v="P2 Furtenbach"/>
        <s v="P3 Zing Zing"/>
        <s v="P4 OK"/>
        <s v="P5 Lillsjön"/>
        <s v="P6 Brandstation"/>
        <s v="P7 Havsbaden"/>
        <s v="P8 Grisslehamn RV"/>
        <s v="VÄDDHUVUD 1:18"/>
        <s v="VÄDDHUVUD 1:5"/>
        <s v="VÄDDHUVUD 1:6"/>
        <s v="VÄDDHUVUD GA:1"/>
        <s v="VÄDDÖ-TOMTA 4:65"/>
        <s v="Zing Zing"/>
        <s v="Ön"/>
        <s v="Björkö-Örn"/>
        <s v="GRÄDDÖ 1:115"/>
        <s v="GRÄDDÖ 2:100"/>
        <s v="GRÄDDÖ 2:62"/>
        <s v="GRÄDDÖ 2:65"/>
        <s v="GRÄDDÖ 2:99"/>
        <s v="Gräddö DVN"/>
        <s v="Gräddö RV"/>
        <s v="Gräddö RVN"/>
        <s v="Gräddö SVN"/>
        <s v="Gräddö VV"/>
        <s v="Hamnen"/>
        <s v="NABBO 1:31"/>
        <s v="Rådmansö skola"/>
        <s v="Sindvik V"/>
        <s v="Sindvik Ö"/>
        <s v="Skogen"/>
        <s v="Vattenverket"/>
        <s v="Brunnsvägen"/>
        <s v="GOTTSTA 1:83"/>
        <s v="GOTTSTA 2:6"/>
        <s v="GOTTSTA 2:72"/>
        <s v="Hallstavik DVN"/>
        <s v="Hallstavik RV"/>
        <s v="Hallstavik RVN"/>
        <s v="Hallstavik SVN"/>
        <s v="Hallstavik VV"/>
        <s v="HENSVIK GA:10"/>
        <s v="HÄVERÖ PRÄSTGÅRD 1:2"/>
        <s v="HÄVERÖ-YTTERBY 2:145"/>
        <s v="HÄVERÖ-YTTERBY 2:23"/>
        <s v="Mobil"/>
        <s v="P1 Holmens"/>
        <s v="P2 Torsvägen"/>
        <s v="P3 Skärsta"/>
        <s v="P4 Gottsta"/>
        <s v="P5 Häverösund"/>
        <s v="Sjövägen täkt"/>
        <s v="Skogsvägen täkt"/>
        <s v="SKÄRSTA 1:16"/>
        <s v="SKÄRSTA 1:184"/>
        <s v="SKÄRSTA 1:37"/>
        <s v="Vattentornet"/>
        <s v="ÖFL Älmsta"/>
        <s v="ÖFL Älmsta SP"/>
        <s v="Wåge pst"/>
        <s v="Eknäsgruvan"/>
        <s v="HERRÄNG 1:171"/>
        <s v="HERRÄNG 1:177"/>
        <s v="HERRÄNG 1:178"/>
        <s v="HERRÄNG 1:330"/>
        <s v="HERRÄNG 1:362"/>
        <s v="Herräng DVN"/>
        <s v="Herräng RV"/>
        <s v="Herräng RVN"/>
        <s v="Herräng SVN"/>
        <s v="Herräng VV"/>
        <s v="P1 Reningsverket"/>
        <s v="P2 Gjuteriet"/>
        <s v="P3 Storan"/>
        <s v="P4 Rosendalsv"/>
        <s v="Spatgruvan"/>
        <s v="Kapellskär DVN"/>
        <s v="Kapellskär RV"/>
        <s v="Kapellskär RVN"/>
        <s v="Kapellskär SVN"/>
        <s v="Pst Camping"/>
        <s v="Pst Caravan"/>
        <s v="Kasberget"/>
        <s v="Kasberget VV"/>
        <s v="Köpmanholm DVN"/>
        <s v="Köpmanholm RV"/>
        <s v="Köpmanholm RVN"/>
        <s v="Köpmanholm SVN"/>
        <s v="Köpmanholm täkt 1"/>
        <s v="Köpmanholm täkt 3"/>
        <s v="Köpmanholm täkt 4"/>
        <s v="Köpmanholm VV"/>
        <s v="P1 Färjeläget"/>
        <s v="P2 Skolan"/>
        <s v="YXLÖ GA:16"/>
        <s v="IGELSTA 4:10"/>
        <s v="Norrby"/>
        <s v="Norrby DVN"/>
        <s v="Norrby RV"/>
        <s v="Norrby RVN"/>
        <s v="Norrby SVN"/>
        <s v="Norrby VV"/>
        <s v="P1 Tvätten"/>
        <s v="P2 Åby"/>
        <s v="SÖDERBY-NORRBY 2:18"/>
        <s v="Busstationen"/>
        <s v="Drottningdal"/>
        <s v="EJDERN S:1"/>
        <s v="FÄLTMÄTAREN 1"/>
        <s v="Gamla Vattentornet"/>
        <s v="Grind Dagvatten"/>
        <s v="Grind/Vätövägen"/>
        <s v="Görla Dagvattendamm"/>
        <s v="IP"/>
        <s v="KNUTBY S:1"/>
        <s v="Kvisthamra Dagvattendamm"/>
        <s v="Lilla Brogatan"/>
        <s v="Lindholmen PST"/>
        <s v="Lindholmen RV"/>
        <s v="MANDELKREMLAN 5"/>
        <s v="MOTORMANNEN 2"/>
        <s v="Månvägen"/>
        <s v="Norr Malma"/>
        <s v="Norrtälje DVN"/>
        <s v="Norrtälje RVN"/>
        <s v="Norrtälje SVN"/>
        <s v="Nånö VV"/>
        <s v="P1 Kvisthamra"/>
        <s v="P10 Görla ind."/>
        <s v="P11 N. Solbacka"/>
        <s v="P12 Havspiren"/>
        <s v="P13 Solbacka"/>
        <s v="P14 Nånö VV"/>
        <s v="P15 Societetsparken"/>
        <s v="P16 Görla villaomr."/>
        <s v="P17 Lindholmen"/>
        <s v="P18 Färsna"/>
        <s v="P2 Kvisthamra"/>
        <s v="P3 Hamnen"/>
        <s v="P4 Port Arthur"/>
        <s v="P5 Gransätersg"/>
        <s v="P6 Grind"/>
        <s v="P7 SL Garage"/>
        <s v="P8 Vigelsjö"/>
        <s v="P9 V. Solbacka"/>
        <s v="RÄFSJA 1:11"/>
        <s v="RÄFSJA 1:9"/>
        <s v="Röda Korsgården"/>
        <s v="Rönnsbol"/>
        <s v="SKRIDSKON GA:2"/>
        <s v="Solbacka"/>
        <s v="Solbacka DPST"/>
        <s v="Stockholmsvägen"/>
        <s v="Strandvägen"/>
        <s v="Tvätten Dagvatten"/>
        <s v="TÄLJE 4:46"/>
        <s v="TÄLJE 5:51"/>
        <s v="Vattentorn"/>
        <s v="Vigelsjö Dagvattendamm"/>
        <s v="Visbole"/>
        <s v="ÄGGSVAMPEN 1"/>
        <s v="ÖFL Görla-Köpmanholm"/>
        <s v="ÖFL Malsta"/>
        <s v="ÖFL Nollan-Rimbo"/>
        <s v="ÖFL Norr Malma"/>
        <s v="ÖFL Nysättra"/>
        <s v="ÖFL Rånäs"/>
        <s v="ÖFL Svanberga"/>
        <s v="NYSÄTTRA 1:45 MFL"/>
        <s v="NYSÄTTRA 14:15"/>
        <s v="NYSÄTTRA 2:16"/>
        <s v="Nysättra brunn1"/>
        <s v="Nysättra brunn2"/>
        <s v="Nysättra brunn3"/>
        <s v="Nysättra brunn4"/>
        <s v="Nysättra DVN"/>
        <s v="Nysättra hemmet"/>
        <s v="NYSÄTTRA KVARN 1:35"/>
        <s v="NYSÄTTRA KVARN 1:49"/>
        <s v="Nysättra RV"/>
        <s v="Nysättra RVN"/>
        <s v="Nysättra SVN"/>
        <s v="Nysättra VV"/>
        <s v="UPPVEDA 3:10"/>
        <s v="UPPVEDA 3:7"/>
        <s v="UPPVEDA 3:8"/>
        <s v="Visbol"/>
        <s v="ADAMSBERG 21:2"/>
        <s v="Arkadien"/>
        <s v="P2 Asplund"/>
        <s v="Bergby"/>
        <s v="Bergby VV"/>
        <s v="FINNBY 3:3"/>
        <s v="HÅSTA 10"/>
        <s v="HÅSTA 11"/>
        <s v="Karby"/>
        <s v="KUNDBY 2:37"/>
        <s v="KUNDBY 9:1"/>
        <s v="LOKFÖRAREN 26"/>
        <s v="Nya Pumpstationen"/>
        <s v="Nya Vattenverket"/>
        <s v="P5 Bangårdsvägen"/>
        <s v="P7 Ekebyholm"/>
        <s v="Rimbo DVN"/>
        <s v="Rimbo RV"/>
        <s v="Rimbo RVN"/>
        <s v="Rimbo SVN"/>
        <s v="RIMBO-HÅSTA 1:47"/>
        <s v="RIMBO-TOMTA 1:23"/>
        <s v="RIMBO-TOMTA 3:25"/>
        <s v="RIMBO-VALLBY 5:91, DEL AV"/>
        <s v="SKOGVAKTAREN 1"/>
        <s v="SKOMAKAREN 5"/>
        <s v="Tomta"/>
        <s v="Tomta VV"/>
        <s v="Vallby"/>
        <s v="Vallbyån"/>
        <s v="Ö. Ekeby"/>
        <s v="Bränneribron"/>
        <s v="Dammluckor"/>
        <s v="Lilla"/>
        <s v="P1 Rundeln"/>
        <s v="P2 Zinken"/>
        <s v="P3 Bilfjädern"/>
        <s v="P4 Skolan"/>
        <s v="Pegel"/>
        <s v="Regleringsdammen"/>
        <s v="Rånäs DVN"/>
        <s v="Rånäs gamla VV"/>
        <s v="Rånäs nya VV"/>
        <s v="Rånäs RV"/>
        <s v="Rånäs RVN"/>
        <s v="Rånäs SVN"/>
        <s v="HARBROHOLM 6:25"/>
        <s v="P1 Vattenverket"/>
        <s v="P2 Nitor"/>
        <s v="P3 Skolan"/>
        <s v="Skebo"/>
        <s v="SKEBO 1:106"/>
        <s v="SKEBO 1:131"/>
        <s v="SKEBO 1:35"/>
        <s v="SKEBO 1:43"/>
        <s v="SKEBO 1:90"/>
        <s v="Skebo VV"/>
        <s v="Skebobruk DVN"/>
        <s v="Skebobruk RVN"/>
        <s v="Skebobruk SVN"/>
        <s v="Garaget"/>
        <s v="KLEMENSBODA 1:3 + 5:2"/>
        <s v="KLEMENSBODA 1:37"/>
        <s v="KLEMENSBODA 35:2"/>
        <s v="P1 Brandstation"/>
        <s v="P2 Affären"/>
        <s v="SPILLERSBODA 1:118"/>
        <s v="SPILLERSBODA 1:193"/>
        <s v="SPILLERSBODA 1:22"/>
        <s v="SPILLERSBODA 1:67"/>
        <s v="SPILLERSBODA 1:90"/>
        <s v="Spillersboda DVN"/>
        <s v="Spillersboda RV"/>
        <s v="Spillersboda RVN"/>
        <s v="Spillersboda SVN"/>
        <s v="Spillersboda täkt 1"/>
        <s v="Spillersboda täkt 2"/>
        <s v="Spillersboda täkt 3"/>
        <s v="Spillersboda täkt 4"/>
        <s v="Spillersboda VV"/>
        <s v="STUBBODA 1:15"/>
        <s v="STUBBODA 1:36"/>
        <s v="STUBBODA 3:15"/>
        <s v="Stomnarö"/>
        <s v="Svanberga"/>
        <s v="SVANBERGA 12:1"/>
        <s v="SVANBERGA 13:1"/>
        <s v="SVANBERGA 6:1"/>
        <s v="Svanberga DVN"/>
        <s v="Svanberga gamla VV"/>
        <s v="Svanberga nya"/>
        <s v="Svanberga nya VV"/>
        <s v="Svanberga RV"/>
        <s v="Svanberga RVN"/>
        <s v="Svanberga SVN"/>
        <s v="P1 Södersvik"/>
        <s v="Södersvik 1"/>
        <s v="Södersvik 2"/>
        <s v="Södersvik DVN"/>
        <s v="Södersvik RV"/>
        <s v="Södersvik RVN"/>
        <s v="Södersvik SVN"/>
        <s v="Södersvik VV"/>
        <s v="Utveda"/>
        <s v="Utveda DVN"/>
        <s v="Utveda RVN"/>
        <s v="Utveda SVN"/>
        <s v="Utveda VV"/>
        <s v="Hammarby"/>
        <s v="Nisses"/>
        <s v="P1 Sjöstugan"/>
        <s v="P4 Tippen"/>
        <s v="P5 Tennisbanan"/>
        <s v="P6 Industriområdet"/>
        <s v="Södersund"/>
        <s v="Väsbom"/>
        <s v="ÄLMSTA 1:9"/>
        <s v="Älmsta DVN"/>
        <s v="Älmsta RV"/>
        <s v="Älmsta RVN"/>
        <s v="Älmsta SVN"/>
        <s v="Älmsta VV"/>
        <s v="Ösbyholm RV"/>
        <s v="Asplund"/>
        <s v="Slamutlastning"/>
        <s v="kemdelen."/>
        <s v="Indikeringstavla"/>
      </sharedItems>
    </cacheField>
    <cacheField name="MCH_CODE_Placering">
      <sharedItems containsMixedTypes="0" count="1">
        <s v=""/>
      </sharedItems>
    </cacheField>
    <cacheField name="Placering_Namn">
      <sharedItems containsMixedTypes="0" count="1">
        <s v=""/>
      </sharedItems>
    </cacheField>
    <cacheField name="Placering">
      <sharedItems containsMixedTypes="0"/>
    </cacheField>
    <cacheField name="Funktion">
      <sharedItems containsMixedTypes="0"/>
    </cacheField>
    <cacheField name="Placering 2">
      <sharedItems containsMixedTypes="0"/>
    </cacheField>
    <cacheField name="ADRESS">
      <sharedItems containsMixedTypes="0"/>
    </cacheField>
    <cacheField name="Status">
      <sharedItems containsMixedTypes="0" count="7">
        <s v="Aktiv"/>
        <s v="Reserv"/>
        <s v="Inaktiv"/>
        <s v="?"/>
        <s v="Skrotad"/>
        <s v="Hittas ej"/>
        <s v="Extern kund"/>
      </sharedItems>
    </cacheField>
    <cacheField name="Fabrikat">
      <sharedItems containsMixedTypes="0"/>
    </cacheField>
    <cacheField name="Modell">
      <sharedItems containsMixedTypes="0"/>
    </cacheField>
    <cacheField name="Serienr">
      <sharedItems containsMixedTypes="0"/>
    </cacheField>
    <cacheField name="IO">
      <sharedItems containsMixedTypes="0"/>
    </cacheField>
    <cacheField name="Manual">
      <sharedItems containsMixedTypes="0"/>
    </cacheField>
    <cacheField name="Installerad">
      <sharedItems containsMixedTypes="0"/>
    </cacheField>
    <cacheField name="Anm">
      <sharedItems containsMixedTypes="0"/>
    </cacheField>
    <cacheField name="Serviceinstr">
      <sharedItems containsMixedTypes="0"/>
    </cacheField>
    <cacheField name="?tg?rder">
      <sharedItems containsMixedTypes="0" count="2">
        <s v=""/>
        <s v="Servad 06-07-14"/>
      </sharedItems>
    </cacheField>
    <cacheField name="Instr / Mask">
      <sharedItems containsMixedTypes="0" count="3">
        <s v=""/>
        <s v="1"/>
        <s v="2"/>
      </sharedItems>
    </cacheField>
    <cacheField name="Ver_metod">
      <sharedItems containsMixedTypes="0" count="13">
        <s v=""/>
        <s v="Vattenpelare"/>
        <s v="Mätglas"/>
        <s v="Nollpunktskalibrering"/>
        <s v="Ref.utrustning"/>
        <s v="Funktionskontroll"/>
        <s v="Referensutrustning"/>
        <s v="Buffertlösning"/>
        <s v="Referenslösning"/>
        <s v="Nollkalibrering i luft"/>
        <s v="Labtest"/>
        <s v="Aut.kalbrering"/>
        <s v="Normal"/>
      </sharedItems>
    </cacheField>
    <cacheField name="Feltolerans">
      <sharedItems containsMixedTypes="0" count="11">
        <s v=""/>
        <s v="± 1%"/>
        <s v="±0,5 %"/>
        <s v="±0,5%"/>
        <s v="±10 NTU"/>
        <s v="±0,1 mg/l"/>
        <s v="±0,25 u pH"/>
        <s v="0,05 mg/l"/>
        <s v="±0,5 mg/l"/>
        <s v="± 0,2"/>
        <s v="± 0,5%"/>
      </sharedItems>
    </cacheField>
    <cacheField name="Gr?nsv?rden">
      <sharedItems containsMixedTypes="0" count="11">
        <s v=""/>
        <s v="0-200 ml"/>
        <s v="0-5m"/>
        <s v="0-200 NTU"/>
        <s v="0-3,5 m"/>
        <s v="0-5 m"/>
        <s v="0-1 mg/l"/>
        <s v="0-14 u pH"/>
        <s v="0-3"/>
        <s v="0-20 mg/l"/>
        <s v="0-5"/>
      </sharedItems>
    </cacheField>
    <cacheField name="Kontr_frekv">
      <sharedItems containsMixedTypes="0" count="8">
        <s v=""/>
        <s v="1/år"/>
        <s v="varje mättillfälle"/>
        <s v="2/år"/>
        <s v="1 /mån"/>
        <s v="1/mån"/>
        <s v="Vid varje mättillfälle"/>
        <s v="2/mån"/>
      </sharedItems>
    </cacheField>
    <cacheField name="M?rkstr?m">
      <sharedItems containsMixedTypes="0"/>
    </cacheField>
    <cacheField name="Motoreffekt">
      <sharedItems containsMixedTypes="0"/>
    </cacheField>
    <cacheField name="Varvtal">
      <sharedItems containsMixedTypes="0"/>
    </cacheField>
    <cacheField name="Pumphjul">
      <sharedItems containsMixedTypes="0"/>
    </cacheField>
    <cacheField name="Reservdelar">
      <sharedItems containsMixedTypes="0" count="2">
        <s v=""/>
        <s v="Reservdelkit 553-1403"/>
      </sharedItems>
    </cacheField>
    <cacheField name="Vikt">
      <sharedItems containsMixedTypes="0"/>
    </cacheField>
    <cacheField name="Remdrift">
      <sharedItems containsMixedTypes="0" count="4">
        <s v=""/>
        <s v="x"/>
        <s v="Hydroforpump 1"/>
        <s v="Hydroforpump 2"/>
      </sharedItems>
    </cacheField>
    <cacheField name="Antal">
      <sharedItems containsMixedTypes="0" count="22">
        <s v=""/>
        <s v="4.4"/>
        <s v="2.3"/>
        <s v="3.1"/>
        <s v="1"/>
        <s v="2"/>
        <s v="4.0"/>
        <s v="4.1"/>
        <s v="3"/>
        <s v="4"/>
        <s v="4.5"/>
        <s v="1.0"/>
        <s v="2.4"/>
        <s v="2.2"/>
        <s v="3.0"/>
        <s v="1.3"/>
        <s v="2.5"/>
        <s v="4.3"/>
        <s v="1.4"/>
        <s v="4.2"/>
        <s v="2.1"/>
        <s v="5"/>
      </sharedItems>
    </cacheField>
    <cacheField name="Typ">
      <sharedItems containsMixedTypes="0" count="3">
        <s v=""/>
        <s v="045053000"/>
        <s v="SPB3350LW"/>
      </sharedItems>
    </cacheField>
    <cacheField name="Antal1">
      <sharedItems containsMixedTypes="0" count="2">
        <s v=""/>
        <s v="1"/>
      </sharedItems>
    </cacheField>
    <cacheField name="Filtertyp">
      <sharedItems containsMixedTypes="0" count="7">
        <s v=""/>
        <s v="5HB-600"/>
        <s v="MG+AG"/>
        <s v="C100E+A500P"/>
        <s v="Jacobi 13003609"/>
        <s v="HDF1203-1F"/>
        <s v="Typ R"/>
      </sharedItems>
    </cacheField>
    <cacheField name="?VRIGT">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ell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G433" firstHeaderRow="2" firstDataRow="2" firstDataCol="6" rowPageCount="1" colPageCount="1"/>
  <pivotFields count="46">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2"/>
        <item x="1"/>
        <item x="0"/>
        <item t="default"/>
      </items>
    </pivotField>
    <pivotField axis="axisRow" compact="0" outline="0" subtotalTop="0" showAll="0" defaultSubtotal="0">
      <items count="25">
        <item x="19"/>
        <item x="0"/>
        <item x="1"/>
        <item x="2"/>
        <item x="3"/>
        <item x="4"/>
        <item x="5"/>
        <item x="6"/>
        <item x="7"/>
        <item x="8"/>
        <item x="9"/>
        <item x="10"/>
        <item x="11"/>
        <item x="12"/>
        <item x="13"/>
        <item x="14"/>
        <item x="15"/>
        <item x="16"/>
        <item x="17"/>
        <item x="18"/>
        <item x="20"/>
        <item x="21"/>
        <item x="22"/>
        <item x="23"/>
        <item x="24"/>
      </items>
    </pivotField>
    <pivotField axis="axisRow" compact="0" outline="0" subtotalTop="0" showAll="0" defaultSubtotal="0">
      <items count="24">
        <item x="0"/>
        <item x="1"/>
        <item x="2"/>
        <item x="3"/>
        <item x="4"/>
        <item x="5"/>
        <item x="6"/>
        <item x="7"/>
        <item x="8"/>
        <item x="9"/>
        <item x="10"/>
        <item x="11"/>
        <item x="12"/>
        <item x="13"/>
        <item x="14"/>
        <item x="15"/>
        <item x="16"/>
        <item x="17"/>
        <item x="18"/>
        <item x="19"/>
        <item x="20"/>
        <item x="21"/>
        <item x="22"/>
        <item x="23"/>
      </items>
    </pivotField>
    <pivotField axis="axisRow" compact="0" outline="0" subtotalTop="0" showAll="0" defaultSubtotal="0">
      <items count="18">
        <item x="16"/>
        <item x="15"/>
        <item x="14"/>
        <item x="1"/>
        <item x="5"/>
        <item x="9"/>
        <item x="0"/>
        <item x="7"/>
        <item x="2"/>
        <item x="3"/>
        <item x="10"/>
        <item x="4"/>
        <item x="8"/>
        <item x="12"/>
        <item x="11"/>
        <item x="6"/>
        <item x="17"/>
        <item x="13"/>
      </items>
    </pivotField>
    <pivotField axis="axisRow" compact="0" outline="0" subtotalTop="0" showAll="0" defaultSubtotal="0">
      <items count="9">
        <item m="1" x="8"/>
        <item x="1"/>
        <item x="3"/>
        <item x="2"/>
        <item x="5"/>
        <item x="7"/>
        <item x="6"/>
        <item x="0"/>
        <item x="4"/>
      </items>
    </pivotField>
    <pivotField axis="axisRow" compact="0" outline="0" subtotalTop="0" showAll="0">
      <items count="432">
        <item x="17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m="1" x="429"/>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m="1" x="428"/>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m="1" x="430"/>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m="1" x="427"/>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t="default"/>
      </items>
    </pivotField>
    <pivotField axis="axisRow" compact="0" outline="0" subtotalTop="0" showAll="0" defaultSubtotal="0">
      <items count="425">
        <item x="298"/>
        <item x="299"/>
        <item m="1" x="421"/>
        <item x="301"/>
        <item x="302"/>
        <item x="0"/>
        <item x="1"/>
        <item x="2"/>
        <item x="3"/>
        <item x="4"/>
        <item x="5"/>
        <item x="6"/>
        <item x="7"/>
        <item x="125"/>
        <item x="25"/>
        <item x="26"/>
        <item x="27"/>
        <item x="28"/>
        <item x="29"/>
        <item x="30"/>
        <item x="33"/>
        <item x="34"/>
        <item x="143"/>
        <item x="329"/>
        <item x="216"/>
        <item x="42"/>
        <item x="99"/>
        <item x="100"/>
        <item x="101"/>
        <item x="330"/>
        <item x="217"/>
        <item x="35"/>
        <item x="36"/>
        <item x="37"/>
        <item x="38"/>
        <item x="43"/>
        <item x="44"/>
        <item x="45"/>
        <item x="46"/>
        <item x="47"/>
        <item x="48"/>
        <item x="49"/>
        <item x="50"/>
        <item x="51"/>
        <item x="218"/>
        <item x="171"/>
        <item x="303"/>
        <item x="57"/>
        <item x="58"/>
        <item x="59"/>
        <item x="60"/>
        <item x="61"/>
        <item x="62"/>
        <item x="63"/>
        <item x="64"/>
        <item x="65"/>
        <item x="66"/>
        <item x="67"/>
        <item x="102"/>
        <item x="93"/>
        <item x="94"/>
        <item x="95"/>
        <item x="219"/>
        <item x="96"/>
        <item x="8"/>
        <item x="220"/>
        <item x="358"/>
        <item x="144"/>
        <item x="145"/>
        <item x="146"/>
        <item x="221"/>
        <item x="222"/>
        <item x="103"/>
        <item x="104"/>
        <item x="105"/>
        <item x="106"/>
        <item x="107"/>
        <item x="108"/>
        <item x="126"/>
        <item x="127"/>
        <item x="128"/>
        <item x="129"/>
        <item x="130"/>
        <item x="131"/>
        <item x="132"/>
        <item x="133"/>
        <item x="134"/>
        <item x="135"/>
        <item x="223"/>
        <item x="147"/>
        <item x="148"/>
        <item x="149"/>
        <item x="150"/>
        <item x="151"/>
        <item x="406"/>
        <item x="136"/>
        <item x="344"/>
        <item x="152"/>
        <item x="172"/>
        <item x="173"/>
        <item x="174"/>
        <item x="175"/>
        <item x="176"/>
        <item x="177"/>
        <item x="178"/>
        <item x="179"/>
        <item x="180"/>
        <item x="181"/>
        <item x="68"/>
        <item x="69"/>
        <item x="70"/>
        <item x="71"/>
        <item x="72"/>
        <item x="73"/>
        <item x="74"/>
        <item x="75"/>
        <item x="304"/>
        <item x="305"/>
        <item x="9"/>
        <item x="10"/>
        <item x="11"/>
        <item x="12"/>
        <item x="153"/>
        <item x="154"/>
        <item x="155"/>
        <item x="13"/>
        <item x="206"/>
        <item m="1" x="424"/>
        <item x="224"/>
        <item x="109"/>
        <item x="187"/>
        <item x="188"/>
        <item x="189"/>
        <item x="190"/>
        <item x="306"/>
        <item x="193"/>
        <item x="194"/>
        <item m="1" x="423"/>
        <item x="76"/>
        <item x="77"/>
        <item x="78"/>
        <item x="359"/>
        <item x="360"/>
        <item x="361"/>
        <item x="225"/>
        <item x="307"/>
        <item x="308"/>
        <item x="226"/>
        <item x="52"/>
        <item x="195"/>
        <item x="196"/>
        <item x="197"/>
        <item x="198"/>
        <item x="199"/>
        <item x="200"/>
        <item x="201"/>
        <item x="202"/>
        <item x="331"/>
        <item x="227"/>
        <item x="228"/>
        <item x="229"/>
        <item x="309"/>
        <item x="53"/>
        <item x="97"/>
        <item x="98"/>
        <item x="230"/>
        <item x="54"/>
        <item x="156"/>
        <item x="14"/>
        <item x="15"/>
        <item x="231"/>
        <item x="232"/>
        <item x="137"/>
        <item x="79"/>
        <item x="407"/>
        <item x="80"/>
        <item x="233"/>
        <item x="207"/>
        <item x="208"/>
        <item x="209"/>
        <item x="210"/>
        <item x="211"/>
        <item x="212"/>
        <item x="234"/>
        <item x="235"/>
        <item x="236"/>
        <item x="310"/>
        <item x="311"/>
        <item x="279"/>
        <item x="280"/>
        <item x="281"/>
        <item x="282"/>
        <item x="283"/>
        <item x="284"/>
        <item x="285"/>
        <item x="286"/>
        <item x="287"/>
        <item x="288"/>
        <item x="289"/>
        <item x="290"/>
        <item x="291"/>
        <item x="292"/>
        <item x="293"/>
        <item x="237"/>
        <item x="16"/>
        <item x="362"/>
        <item x="203"/>
        <item x="157"/>
        <item x="110"/>
        <item x="238"/>
        <item x="31"/>
        <item x="182"/>
        <item x="332"/>
        <item x="408"/>
        <item x="393"/>
        <item x="213"/>
        <item x="345"/>
        <item x="239"/>
        <item x="240"/>
        <item x="241"/>
        <item x="242"/>
        <item x="243"/>
        <item x="244"/>
        <item x="245"/>
        <item x="246"/>
        <item x="247"/>
        <item x="363"/>
        <item x="300"/>
        <item x="32"/>
        <item x="111"/>
        <item x="183"/>
        <item x="248"/>
        <item x="346"/>
        <item x="204"/>
        <item x="158"/>
        <item x="333"/>
        <item x="214"/>
        <item x="17"/>
        <item x="334"/>
        <item x="18"/>
        <item x="249"/>
        <item x="347"/>
        <item x="159"/>
        <item x="184"/>
        <item x="112"/>
        <item x="160"/>
        <item x="113"/>
        <item x="250"/>
        <item x="19"/>
        <item x="185"/>
        <item x="335"/>
        <item x="409"/>
        <item x="312"/>
        <item x="251"/>
        <item x="161"/>
        <item x="114"/>
        <item x="410"/>
        <item x="115"/>
        <item x="252"/>
        <item x="411"/>
        <item x="313"/>
        <item x="116"/>
        <item x="253"/>
        <item x="117"/>
        <item x="254"/>
        <item x="255"/>
        <item x="336"/>
        <item x="191"/>
        <item x="192"/>
        <item x="337"/>
        <item x="314"/>
        <item x="315"/>
        <item x="316"/>
        <item x="317"/>
        <item x="318"/>
        <item x="319"/>
        <item x="320"/>
        <item x="321"/>
        <item x="138"/>
        <item x="338"/>
        <item x="339"/>
        <item x="340"/>
        <item x="341"/>
        <item x="342"/>
        <item x="343"/>
        <item x="256"/>
        <item x="257"/>
        <item x="258"/>
        <item x="259"/>
        <item x="81"/>
        <item x="139"/>
        <item x="140"/>
        <item x="162"/>
        <item x="348"/>
        <item x="349"/>
        <item x="350"/>
        <item x="351"/>
        <item x="352"/>
        <item x="353"/>
        <item x="354"/>
        <item x="355"/>
        <item x="356"/>
        <item x="357"/>
        <item x="82"/>
        <item x="83"/>
        <item x="84"/>
        <item x="141"/>
        <item x="163"/>
        <item x="322"/>
        <item x="39"/>
        <item x="40"/>
        <item x="323"/>
        <item x="260"/>
        <item x="164"/>
        <item x="165"/>
        <item x="166"/>
        <item m="1" x="422"/>
        <item x="41"/>
        <item x="261"/>
        <item x="262"/>
        <item x="186"/>
        <item x="364"/>
        <item x="365"/>
        <item x="366"/>
        <item x="367"/>
        <item x="368"/>
        <item x="369"/>
        <item x="370"/>
        <item x="371"/>
        <item x="372"/>
        <item x="373"/>
        <item x="374"/>
        <item x="375"/>
        <item x="376"/>
        <item x="377"/>
        <item x="263"/>
        <item x="381"/>
        <item x="264"/>
        <item x="378"/>
        <item x="379"/>
        <item x="380"/>
        <item x="85"/>
        <item x="382"/>
        <item x="383"/>
        <item x="384"/>
        <item x="385"/>
        <item x="386"/>
        <item x="387"/>
        <item x="388"/>
        <item x="389"/>
        <item x="390"/>
        <item x="391"/>
        <item x="392"/>
        <item x="86"/>
        <item x="215"/>
        <item x="412"/>
        <item x="394"/>
        <item x="395"/>
        <item x="396"/>
        <item x="397"/>
        <item x="398"/>
        <item x="399"/>
        <item x="400"/>
        <item x="324"/>
        <item x="325"/>
        <item x="265"/>
        <item x="266"/>
        <item x="267"/>
        <item x="294"/>
        <item x="295"/>
        <item x="296"/>
        <item x="20"/>
        <item x="21"/>
        <item x="22"/>
        <item x="23"/>
        <item x="24"/>
        <item x="401"/>
        <item x="402"/>
        <item x="403"/>
        <item x="404"/>
        <item x="405"/>
        <item x="87"/>
        <item x="326"/>
        <item x="88"/>
        <item x="89"/>
        <item x="327"/>
        <item x="268"/>
        <item x="167"/>
        <item x="142"/>
        <item x="55"/>
        <item x="56"/>
        <item x="269"/>
        <item x="297"/>
        <item x="270"/>
        <item x="170"/>
        <item x="118"/>
        <item x="119"/>
        <item x="120"/>
        <item x="121"/>
        <item x="122"/>
        <item x="413"/>
        <item x="90"/>
        <item x="91"/>
        <item x="205"/>
        <item x="123"/>
        <item x="271"/>
        <item x="414"/>
        <item x="415"/>
        <item x="416"/>
        <item x="417"/>
        <item x="418"/>
        <item x="419"/>
        <item x="328"/>
        <item x="272"/>
        <item x="273"/>
        <item x="274"/>
        <item x="275"/>
        <item x="276"/>
        <item x="277"/>
        <item x="278"/>
        <item x="168"/>
        <item x="169"/>
        <item x="124"/>
        <item x="420"/>
        <item x="92"/>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6">
    <field x="7"/>
    <field x="8"/>
    <field x="10"/>
    <field x="9"/>
    <field x="12"/>
    <field x="11"/>
  </rowFields>
  <rowItems count="430">
    <i>
      <x/>
      <x v="18"/>
      <x v="7"/>
      <x v="6"/>
      <x v="336"/>
      <x/>
    </i>
    <i>
      <x v="1"/>
      <x/>
      <x v="1"/>
      <x v="3"/>
      <x v="9"/>
      <x v="5"/>
    </i>
    <i r="2">
      <x v="2"/>
      <x v="11"/>
      <x v="12"/>
      <x v="8"/>
    </i>
    <i r="2">
      <x v="3"/>
      <x v="8"/>
      <x v="10"/>
      <x v="6"/>
    </i>
    <i r="4">
      <x v="64"/>
      <x v="9"/>
    </i>
    <i r="2">
      <x v="4"/>
      <x v="7"/>
      <x v="204"/>
      <x v="17"/>
    </i>
    <i r="4">
      <x v="237"/>
      <x v="18"/>
    </i>
    <i r="4">
      <x v="239"/>
      <x v="19"/>
    </i>
    <i r="4">
      <x v="248"/>
      <x v="20"/>
    </i>
    <i r="2">
      <x v="7"/>
      <x v="6"/>
      <x v="5"/>
      <x v="1"/>
    </i>
    <i r="4">
      <x v="6"/>
      <x v="2"/>
    </i>
    <i r="4">
      <x v="7"/>
      <x v="3"/>
    </i>
    <i r="4">
      <x v="8"/>
      <x v="4"/>
    </i>
    <i r="4">
      <x v="168"/>
      <x v="15"/>
    </i>
    <i r="4">
      <x v="169"/>
      <x v="16"/>
    </i>
    <i r="4">
      <x v="374"/>
      <x v="24"/>
    </i>
    <i r="3">
      <x v="9"/>
      <x v="11"/>
      <x v="7"/>
    </i>
    <i r="2">
      <x v="8"/>
      <x v="4"/>
      <x v="118"/>
      <x v="10"/>
    </i>
    <i r="4">
      <x v="119"/>
      <x v="11"/>
    </i>
    <i r="4">
      <x v="120"/>
      <x v="12"/>
    </i>
    <i r="4">
      <x v="125"/>
      <x v="14"/>
    </i>
    <i r="4">
      <x v="371"/>
      <x v="21"/>
    </i>
    <i r="4">
      <x v="372"/>
      <x v="22"/>
    </i>
    <i r="4">
      <x v="373"/>
      <x v="23"/>
    </i>
    <i r="3">
      <x v="15"/>
      <x v="121"/>
      <x v="13"/>
    </i>
    <i r="4">
      <x v="375"/>
      <x v="25"/>
    </i>
    <i>
      <x v="2"/>
      <x v="1"/>
      <x v="1"/>
      <x v="3"/>
      <x v="15"/>
      <x v="27"/>
    </i>
    <i r="2">
      <x v="2"/>
      <x v="11"/>
      <x v="18"/>
      <x v="30"/>
    </i>
    <i r="2">
      <x v="3"/>
      <x v="8"/>
      <x v="16"/>
      <x v="28"/>
    </i>
    <i r="2">
      <x v="4"/>
      <x v="7"/>
      <x v="210"/>
      <x v="32"/>
    </i>
    <i r="4">
      <x v="228"/>
      <x v="33"/>
    </i>
    <i r="2">
      <x v="7"/>
      <x v="9"/>
      <x v="17"/>
      <x v="29"/>
    </i>
    <i r="2">
      <x v="8"/>
      <x v="4"/>
      <x v="14"/>
      <x v="26"/>
    </i>
    <i r="3">
      <x v="15"/>
      <x v="19"/>
      <x v="31"/>
    </i>
    <i>
      <x v="3"/>
      <x v="2"/>
      <x v="2"/>
      <x v="11"/>
      <x v="34"/>
      <x v="39"/>
    </i>
    <i r="2">
      <x v="3"/>
      <x v="8"/>
      <x v="32"/>
      <x v="37"/>
    </i>
    <i r="2">
      <x v="7"/>
      <x v="6"/>
      <x v="31"/>
      <x v="36"/>
    </i>
    <i r="3">
      <x v="9"/>
      <x v="33"/>
      <x v="38"/>
    </i>
    <i r="2">
      <x v="8"/>
      <x v="4"/>
      <x v="20"/>
      <x v="34"/>
    </i>
    <i r="4">
      <x v="309"/>
      <x v="40"/>
    </i>
    <i r="3">
      <x v="15"/>
      <x v="21"/>
      <x v="35"/>
    </i>
    <i r="4">
      <x v="310"/>
      <x v="41"/>
    </i>
    <i r="4">
      <x v="317"/>
      <x v="42"/>
    </i>
    <i>
      <x v="4"/>
      <x v="3"/>
      <x v="1"/>
      <x v="3"/>
      <x v="35"/>
      <x v="44"/>
    </i>
    <i r="2">
      <x v="2"/>
      <x v="11"/>
      <x v="40"/>
      <x v="49"/>
    </i>
    <i r="2">
      <x v="3"/>
      <x v="8"/>
      <x v="38"/>
      <x v="47"/>
    </i>
    <i r="2">
      <x v="4"/>
      <x v="7"/>
      <x v="166"/>
      <x v="55"/>
    </i>
    <i r="2">
      <x v="7"/>
      <x v="6"/>
      <x v="36"/>
      <x v="45"/>
    </i>
    <i r="4">
      <x v="37"/>
      <x v="46"/>
    </i>
    <i r="4">
      <x v="42"/>
      <x v="51"/>
    </i>
    <i r="4">
      <x v="43"/>
      <x v="52"/>
    </i>
    <i r="4">
      <x v="162"/>
      <x v="54"/>
    </i>
    <i r="3">
      <x v="9"/>
      <x v="39"/>
      <x v="48"/>
    </i>
    <i r="2">
      <x v="8"/>
      <x v="4"/>
      <x v="25"/>
      <x v="43"/>
    </i>
    <i r="4">
      <x v="148"/>
      <x v="53"/>
    </i>
    <i r="4">
      <x v="309"/>
      <x v="56"/>
    </i>
    <i r="4">
      <x v="389"/>
      <x v="57"/>
    </i>
    <i r="4">
      <x v="390"/>
      <x v="58"/>
    </i>
    <i r="3">
      <x v="15"/>
      <x v="41"/>
      <x v="50"/>
    </i>
    <i>
      <x v="5"/>
      <x v="4"/>
      <x v="1"/>
      <x v="3"/>
      <x v="51"/>
      <x v="63"/>
    </i>
    <i r="2">
      <x v="2"/>
      <x v="11"/>
      <x v="54"/>
      <x v="66"/>
    </i>
    <i r="2">
      <x v="3"/>
      <x v="8"/>
      <x v="52"/>
      <x v="64"/>
    </i>
    <i r="2">
      <x v="7"/>
      <x v="6"/>
      <x v="47"/>
      <x v="59"/>
    </i>
    <i r="4">
      <x v="48"/>
      <x v="60"/>
    </i>
    <i r="4">
      <x v="49"/>
      <x v="61"/>
    </i>
    <i r="4">
      <x v="50"/>
      <x v="62"/>
    </i>
    <i r="4">
      <x v="55"/>
      <x v="67"/>
    </i>
    <i r="4">
      <x v="56"/>
      <x v="68"/>
    </i>
    <i r="4">
      <x v="57"/>
      <x v="69"/>
    </i>
    <i r="4">
      <x v="108"/>
      <x v="70"/>
    </i>
    <i r="4">
      <x v="109"/>
      <x v="71"/>
    </i>
    <i r="4">
      <x v="110"/>
      <x v="72"/>
    </i>
    <i r="4">
      <x v="111"/>
      <x v="73"/>
    </i>
    <i r="4">
      <x v="112"/>
      <x v="74"/>
    </i>
    <i r="4">
      <x v="113"/>
      <x v="75"/>
    </i>
    <i r="4">
      <x v="114"/>
      <x v="76"/>
    </i>
    <i r="4">
      <x v="115"/>
      <x v="77"/>
    </i>
    <i r="4">
      <x v="173"/>
      <x v="81"/>
    </i>
    <i r="4">
      <x v="289"/>
      <x v="83"/>
    </i>
    <i r="4">
      <x v="303"/>
      <x v="84"/>
    </i>
    <i r="4">
      <x v="304"/>
      <x v="85"/>
    </i>
    <i r="4">
      <x v="305"/>
      <x v="86"/>
    </i>
    <i r="4">
      <x v="341"/>
      <x v="87"/>
    </i>
    <i r="4">
      <x v="383"/>
      <x v="90"/>
    </i>
    <i r="4">
      <x v="384"/>
      <x v="91"/>
    </i>
    <i r="4">
      <x v="402"/>
      <x v="93"/>
    </i>
    <i r="4">
      <x v="424"/>
      <x v="94"/>
    </i>
    <i r="3">
      <x v="9"/>
      <x v="53"/>
      <x v="65"/>
    </i>
    <i r="3">
      <x v="12"/>
      <x v="175"/>
      <x v="82"/>
    </i>
    <i r="4">
      <x v="353"/>
      <x v="88"/>
    </i>
    <i r="2">
      <x v="8"/>
      <x v="4"/>
      <x v="138"/>
      <x v="78"/>
    </i>
    <i r="4">
      <x v="139"/>
      <x v="79"/>
    </i>
    <i r="4">
      <x v="140"/>
      <x v="80"/>
    </i>
    <i r="4">
      <x v="381"/>
      <x v="89"/>
    </i>
    <i r="4">
      <x v="401"/>
      <x v="92"/>
    </i>
    <i>
      <x v="6"/>
      <x v="5"/>
      <x v="1"/>
      <x v="3"/>
      <x v="59"/>
      <x v="95"/>
    </i>
    <i r="2">
      <x v="2"/>
      <x v="5"/>
      <x v="163"/>
      <x v="100"/>
    </i>
    <i r="4">
      <x v="164"/>
      <x v="101"/>
    </i>
    <i r="3">
      <x v="11"/>
      <x v="61"/>
      <x v="97"/>
    </i>
    <i r="2">
      <x v="4"/>
      <x v="7"/>
      <x v="63"/>
      <x v="98"/>
    </i>
    <i r="2">
      <x v="7"/>
      <x v="9"/>
      <x v="60"/>
      <x v="96"/>
    </i>
    <i>
      <x v="7"/>
      <x v="6"/>
      <x v="1"/>
      <x v="3"/>
      <x v="73"/>
      <x v="107"/>
    </i>
    <i r="2">
      <x v="2"/>
      <x v="11"/>
      <x v="76"/>
      <x v="110"/>
    </i>
    <i r="2">
      <x v="3"/>
      <x v="8"/>
      <x v="74"/>
      <x v="108"/>
    </i>
    <i r="2">
      <x v="4"/>
      <x v="7"/>
      <x v="208"/>
      <x v="113"/>
    </i>
    <i r="4">
      <x v="229"/>
      <x v="114"/>
    </i>
    <i r="4">
      <x v="244"/>
      <x v="115"/>
    </i>
    <i r="4">
      <x v="246"/>
      <x v="116"/>
    </i>
    <i r="4">
      <x v="255"/>
      <x v="117"/>
    </i>
    <i r="4">
      <x v="257"/>
      <x v="118"/>
    </i>
    <i r="4">
      <x v="261"/>
      <x v="119"/>
    </i>
    <i r="4">
      <x v="263"/>
      <x v="120"/>
    </i>
    <i r="2">
      <x v="6"/>
      <x v="10"/>
      <x v="26"/>
      <x v="102"/>
    </i>
    <i r="4">
      <x v="27"/>
      <x v="103"/>
    </i>
    <i r="2">
      <x v="7"/>
      <x v="6"/>
      <x v="72"/>
      <x v="106"/>
    </i>
    <i r="4">
      <x v="395"/>
      <x v="121"/>
    </i>
    <i r="4">
      <x v="396"/>
      <x v="122"/>
    </i>
    <i r="4">
      <x v="397"/>
      <x v="123"/>
    </i>
    <i r="4">
      <x v="398"/>
      <x v="124"/>
    </i>
    <i r="4">
      <x v="399"/>
      <x v="125"/>
    </i>
    <i r="3">
      <x v="9"/>
      <x v="75"/>
      <x v="109"/>
    </i>
    <i r="2">
      <x v="8"/>
      <x v="4"/>
      <x v="28"/>
      <x v="104"/>
    </i>
    <i r="4">
      <x v="58"/>
      <x v="105"/>
    </i>
    <i r="4">
      <x v="129"/>
      <x v="112"/>
    </i>
    <i r="4">
      <x v="404"/>
      <x v="126"/>
    </i>
    <i r="4">
      <x v="422"/>
      <x v="127"/>
    </i>
    <i r="3">
      <x v="15"/>
      <x v="77"/>
      <x v="111"/>
    </i>
    <i>
      <x v="8"/>
      <x v="7"/>
      <x v="1"/>
      <x v="3"/>
      <x v="83"/>
      <x v="134"/>
    </i>
    <i r="2">
      <x v="2"/>
      <x v="11"/>
      <x v="86"/>
      <x v="137"/>
    </i>
    <i r="2">
      <x v="3"/>
      <x v="8"/>
      <x v="84"/>
      <x v="135"/>
    </i>
    <i r="4">
      <x v="278"/>
      <x v="141"/>
    </i>
    <i r="2">
      <x v="4"/>
      <x v="7"/>
      <x v="13"/>
      <x v="128"/>
    </i>
    <i r="4">
      <x v="95"/>
      <x v="139"/>
    </i>
    <i r="2">
      <x v="7"/>
      <x v="6"/>
      <x v="78"/>
      <x v="129"/>
    </i>
    <i r="4">
      <x v="79"/>
      <x v="130"/>
    </i>
    <i r="4">
      <x v="80"/>
      <x v="131"/>
    </i>
    <i r="4">
      <x v="81"/>
      <x v="132"/>
    </i>
    <i r="4">
      <x v="82"/>
      <x v="133"/>
    </i>
    <i r="4">
      <x v="172"/>
      <x v="140"/>
    </i>
    <i r="3">
      <x v="9"/>
      <x v="85"/>
      <x v="136"/>
    </i>
    <i r="2">
      <x v="8"/>
      <x v="4"/>
      <x v="290"/>
      <x v="142"/>
    </i>
    <i r="4">
      <x v="291"/>
      <x v="143"/>
    </i>
    <i r="4">
      <x v="306"/>
      <x v="144"/>
    </i>
    <i r="4">
      <x v="388"/>
      <x v="145"/>
    </i>
    <i r="3">
      <x v="15"/>
      <x v="87"/>
      <x v="138"/>
    </i>
    <i>
      <x v="9"/>
      <x v="8"/>
      <x v="1"/>
      <x v="3"/>
      <x v="89"/>
      <x v="150"/>
    </i>
    <i r="2">
      <x v="2"/>
      <x v="11"/>
      <x v="92"/>
      <x v="153"/>
    </i>
    <i r="3">
      <x v="17"/>
      <x v="421"/>
      <x v="172"/>
    </i>
    <i r="2">
      <x v="3"/>
      <x v="8"/>
      <x v="90"/>
      <x v="151"/>
    </i>
    <i r="3">
      <x v="14"/>
      <x v="167"/>
      <x v="159"/>
    </i>
    <i r="2">
      <x v="4"/>
      <x v="7"/>
      <x v="207"/>
      <x v="160"/>
    </i>
    <i r="4">
      <x v="234"/>
      <x v="161"/>
    </i>
    <i r="4">
      <x v="242"/>
      <x v="162"/>
    </i>
    <i r="4">
      <x v="245"/>
      <x v="163"/>
    </i>
    <i r="4">
      <x v="254"/>
      <x v="164"/>
    </i>
    <i r="4">
      <x v="394"/>
      <x/>
    </i>
    <i r="2">
      <x v="7"/>
      <x v="6"/>
      <x v="67"/>
      <x v="147"/>
    </i>
    <i r="4">
      <x v="68"/>
      <x v="148"/>
    </i>
    <i r="4">
      <x v="69"/>
      <x v="149"/>
    </i>
    <i r="4">
      <x v="97"/>
      <x v="155"/>
    </i>
    <i r="4">
      <x v="122"/>
      <x v="156"/>
    </i>
    <i r="4">
      <x v="123"/>
      <x v="157"/>
    </i>
    <i r="4">
      <x v="124"/>
      <x v="158"/>
    </i>
    <i r="4">
      <x v="313"/>
      <x v="167"/>
    </i>
    <i r="4">
      <x v="314"/>
      <x v="168"/>
    </i>
    <i r="4">
      <x v="315"/>
      <x v="169"/>
    </i>
    <i r="3">
      <x v="9"/>
      <x v="91"/>
      <x v="152"/>
    </i>
    <i r="3">
      <x v="13"/>
      <x v="387"/>
      <x v="170"/>
    </i>
    <i r="3">
      <x v="17"/>
      <x v="420"/>
      <x v="171"/>
    </i>
    <i r="2">
      <x v="8"/>
      <x v="4"/>
      <x v="22"/>
      <x v="146"/>
    </i>
    <i r="4">
      <x v="292"/>
      <x v="165"/>
    </i>
    <i r="4">
      <x v="307"/>
      <x v="166"/>
    </i>
    <i r="3">
      <x v="15"/>
      <x v="93"/>
      <x v="154"/>
    </i>
    <i>
      <x v="10"/>
      <x v="9"/>
      <x v="1"/>
      <x v="3"/>
      <x v="103"/>
      <x v="179"/>
    </i>
    <i r="2">
      <x v="2"/>
      <x v="11"/>
      <x v="106"/>
      <x v="182"/>
    </i>
    <i r="2">
      <x v="3"/>
      <x v="8"/>
      <x v="104"/>
      <x v="180"/>
    </i>
    <i r="3">
      <x v="14"/>
      <x v="167"/>
      <x v="184"/>
    </i>
    <i r="2">
      <x v="4"/>
      <x v="7"/>
      <x v="211"/>
      <x v="185"/>
    </i>
    <i r="4">
      <x v="230"/>
      <x v="186"/>
    </i>
    <i r="4">
      <x v="243"/>
      <x v="187"/>
    </i>
    <i r="4">
      <x v="249"/>
      <x v="188"/>
    </i>
    <i r="2">
      <x v="7"/>
      <x v="6"/>
      <x v="98"/>
      <x v="174"/>
    </i>
    <i r="4">
      <x v="99"/>
      <x v="175"/>
    </i>
    <i r="4">
      <x v="100"/>
      <x v="176"/>
    </i>
    <i r="4">
      <x v="101"/>
      <x v="177"/>
    </i>
    <i r="4">
      <x v="102"/>
      <x v="178"/>
    </i>
    <i r="3">
      <x v="9"/>
      <x v="105"/>
      <x v="181"/>
    </i>
    <i r="2">
      <x v="8"/>
      <x v="4"/>
      <x v="45"/>
      <x v="173"/>
    </i>
    <i r="4">
      <x v="320"/>
      <x v="189"/>
    </i>
    <i r="3">
      <x v="15"/>
      <x v="107"/>
      <x v="183"/>
    </i>
    <i>
      <x v="11"/>
      <x v="10"/>
      <x v="1"/>
      <x v="3"/>
      <x v="130"/>
      <x v="190"/>
    </i>
    <i r="2">
      <x v="2"/>
      <x v="11"/>
      <x v="133"/>
      <x v="193"/>
    </i>
    <i r="2">
      <x v="3"/>
      <x v="8"/>
      <x v="131"/>
      <x v="191"/>
    </i>
    <i r="2">
      <x v="4"/>
      <x v="7"/>
      <x v="267"/>
      <x v="194"/>
    </i>
    <i r="4">
      <x v="268"/>
      <x v="195"/>
    </i>
    <i r="2">
      <x v="7"/>
      <x v="9"/>
      <x v="132"/>
      <x v="192"/>
    </i>
    <i>
      <x v="12"/>
      <x v="11"/>
      <x v="1"/>
      <x v="3"/>
      <x v="149"/>
      <x v="198"/>
    </i>
    <i r="2">
      <x v="2"/>
      <x v="11"/>
      <x v="152"/>
      <x v="201"/>
    </i>
    <i r="2">
      <x v="3"/>
      <x v="8"/>
      <x v="150"/>
      <x v="199"/>
    </i>
    <i r="3">
      <x v="14"/>
      <x v="167"/>
      <x v="206"/>
    </i>
    <i r="2">
      <x v="4"/>
      <x v="7"/>
      <x v="206"/>
      <x v="207"/>
    </i>
    <i r="4">
      <x v="233"/>
      <x v="208"/>
    </i>
    <i r="2">
      <x v="7"/>
      <x v="6"/>
      <x v="403"/>
      <x v="209"/>
    </i>
    <i r="3">
      <x v="9"/>
      <x v="151"/>
      <x v="200"/>
    </i>
    <i r="2">
      <x v="8"/>
      <x v="4"/>
      <x v="135"/>
      <x v="196"/>
    </i>
    <i r="4">
      <x v="153"/>
      <x v="202"/>
    </i>
    <i r="4">
      <x v="154"/>
      <x v="203"/>
    </i>
    <i r="4">
      <x v="155"/>
      <x v="204"/>
    </i>
    <i r="3">
      <x v="15"/>
      <x v="136"/>
      <x v="197"/>
    </i>
    <i r="4">
      <x v="156"/>
      <x v="205"/>
    </i>
    <i>
      <x v="13"/>
      <x v="12"/>
      <x v="1"/>
      <x v="3"/>
      <x v="178"/>
      <x v="212"/>
    </i>
    <i r="2">
      <x v="2"/>
      <x v="11"/>
      <x v="181"/>
      <x v="215"/>
    </i>
    <i r="2">
      <x v="3"/>
      <x v="8"/>
      <x v="179"/>
      <x v="213"/>
    </i>
    <i r="2">
      <x v="4"/>
      <x v="7"/>
      <x v="215"/>
      <x v="217"/>
    </i>
    <i r="4">
      <x v="236"/>
      <x v="218"/>
    </i>
    <i r="2">
      <x v="7"/>
      <x v="6"/>
      <x v="126"/>
      <x v="210"/>
    </i>
    <i r="4">
      <x v="354"/>
      <x v="219"/>
    </i>
    <i r="3">
      <x v="9"/>
      <x v="180"/>
      <x v="214"/>
    </i>
    <i r="2">
      <x v="8"/>
      <x v="4"/>
      <x v="177"/>
      <x v="211"/>
    </i>
    <i r="3">
      <x v="15"/>
      <x v="182"/>
      <x v="216"/>
    </i>
    <i>
      <x v="14"/>
      <x v="13"/>
      <x v="1"/>
      <x v="3"/>
      <x v="183"/>
      <x v="239"/>
    </i>
    <i r="2">
      <x v="2"/>
      <x v="11"/>
      <x v="185"/>
      <x v="241"/>
    </i>
    <i r="2">
      <x v="3"/>
      <x v="8"/>
      <x v="160"/>
      <x v="233"/>
    </i>
    <i r="3">
      <x v="14"/>
      <x v="167"/>
      <x v="235"/>
    </i>
    <i r="2">
      <x v="4"/>
      <x v="1"/>
      <x v="71"/>
      <x v="226"/>
    </i>
    <i r="4">
      <x v="319"/>
      <x v="268"/>
    </i>
    <i r="3">
      <x v="7"/>
      <x v="30"/>
      <x v="221"/>
    </i>
    <i r="4">
      <x v="159"/>
      <x v="232"/>
    </i>
    <i r="4">
      <x v="209"/>
      <x v="243"/>
    </i>
    <i r="4">
      <x v="217"/>
      <x v="244"/>
    </i>
    <i r="4">
      <x v="218"/>
      <x v="245"/>
    </i>
    <i r="4">
      <x v="219"/>
      <x v="246"/>
    </i>
    <i r="4">
      <x v="220"/>
      <x v="247"/>
    </i>
    <i r="4">
      <x v="221"/>
      <x v="248"/>
    </i>
    <i r="4">
      <x v="222"/>
      <x v="249"/>
    </i>
    <i r="4">
      <x v="223"/>
      <x v="250"/>
    </i>
    <i r="4">
      <x v="224"/>
      <x v="251"/>
    </i>
    <i r="4">
      <x v="225"/>
      <x v="252"/>
    </i>
    <i r="4">
      <x v="231"/>
      <x v="253"/>
    </i>
    <i r="4">
      <x v="240"/>
      <x v="254"/>
    </i>
    <i r="4">
      <x v="247"/>
      <x v="255"/>
    </i>
    <i r="4">
      <x v="253"/>
      <x v="256"/>
    </i>
    <i r="4">
      <x v="258"/>
      <x v="257"/>
    </i>
    <i r="4">
      <x v="262"/>
      <x v="258"/>
    </i>
    <i r="4">
      <x v="264"/>
      <x v="259"/>
    </i>
    <i r="4">
      <x v="265"/>
      <x v="260"/>
    </i>
    <i r="4">
      <x v="318"/>
      <x v="267"/>
    </i>
    <i r="2">
      <x v="5"/>
      <x v="2"/>
      <x v="24"/>
      <x v="220"/>
    </i>
    <i r="4">
      <x v="70"/>
      <x v="225"/>
    </i>
    <i r="4">
      <x v="88"/>
      <x v="227"/>
    </i>
    <i r="4">
      <x v="147"/>
      <x v="230"/>
    </i>
    <i r="4">
      <x v="335"/>
      <x v="269"/>
    </i>
    <i r="4">
      <x v="365"/>
      <x v="271"/>
    </i>
    <i r="4">
      <x v="391"/>
      <x v="275"/>
    </i>
    <i r="2">
      <x v="6"/>
      <x v="10"/>
      <x v="288"/>
      <x v="265"/>
    </i>
    <i r="2">
      <x v="7"/>
      <x/>
      <x v="158"/>
      <x v="231"/>
    </i>
    <i r="4">
      <x v="287"/>
      <x v="264"/>
    </i>
    <i r="4">
      <x v="337"/>
      <x v="270"/>
    </i>
    <i r="3">
      <x v="6"/>
      <x v="44"/>
      <x v="222"/>
    </i>
    <i r="4">
      <x v="62"/>
      <x v="223"/>
    </i>
    <i r="4">
      <x v="144"/>
      <x v="229"/>
    </i>
    <i r="4">
      <x v="165"/>
      <x v="234"/>
    </i>
    <i r="4">
      <x v="170"/>
      <x v="236"/>
    </i>
    <i r="4">
      <x v="285"/>
      <x v="262"/>
    </i>
    <i r="4">
      <x v="286"/>
      <x v="263"/>
    </i>
    <i r="4">
      <x v="312"/>
      <x v="266"/>
    </i>
    <i r="4">
      <x v="366"/>
      <x v="272"/>
    </i>
    <i r="4">
      <x v="367"/>
      <x v="273"/>
    </i>
    <i r="4">
      <x v="405"/>
      <x v="277"/>
    </i>
    <i r="3">
      <x v="9"/>
      <x v="184"/>
      <x v="240"/>
    </i>
    <i r="3">
      <x v="12"/>
      <x v="128"/>
      <x v="228"/>
    </i>
    <i r="4">
      <x v="171"/>
      <x v="237"/>
    </i>
    <i r="4">
      <x v="393"/>
      <x v="276"/>
    </i>
    <i r="3">
      <x v="13"/>
      <x v="65"/>
      <x v="224"/>
    </i>
    <i r="4">
      <x v="386"/>
      <x v="274"/>
    </i>
    <i r="3">
      <x v="17"/>
      <x v="413"/>
      <x v="278"/>
    </i>
    <i r="4">
      <x v="414"/>
      <x v="279"/>
    </i>
    <i r="4">
      <x v="415"/>
      <x v="280"/>
    </i>
    <i r="4">
      <x v="416"/>
      <x v="281"/>
    </i>
    <i r="4">
      <x v="417"/>
      <x v="282"/>
    </i>
    <i r="4">
      <x v="418"/>
      <x v="283"/>
    </i>
    <i r="4">
      <x v="419"/>
      <x v="284"/>
    </i>
    <i r="2">
      <x v="8"/>
      <x v="15"/>
      <x v="203"/>
      <x v="242"/>
    </i>
    <i r="3">
      <x v="16"/>
      <x v="176"/>
      <x v="238"/>
    </i>
    <i>
      <x v="15"/>
      <x v="14"/>
      <x v="1"/>
      <x v="3"/>
      <x v="195"/>
      <x v="292"/>
    </i>
    <i r="2">
      <x v="2"/>
      <x v="11"/>
      <x v="201"/>
      <x v="298"/>
    </i>
    <i r="2">
      <x v="3"/>
      <x v="8"/>
      <x v="199"/>
      <x v="296"/>
    </i>
    <i r="2">
      <x v="7"/>
      <x v="6"/>
      <x v="188"/>
      <x v="285"/>
    </i>
    <i r="4">
      <x v="189"/>
      <x v="286"/>
    </i>
    <i r="4">
      <x v="190"/>
      <x v="287"/>
    </i>
    <i r="4">
      <x v="197"/>
      <x v="294"/>
    </i>
    <i r="4">
      <x v="198"/>
      <x v="295"/>
    </i>
    <i r="4">
      <x v="368"/>
      <x v="300"/>
    </i>
    <i r="4">
      <x v="369"/>
      <x v="301"/>
    </i>
    <i r="4">
      <x v="370"/>
      <x v="302"/>
    </i>
    <i r="3">
      <x v="9"/>
      <x v="200"/>
      <x v="297"/>
    </i>
    <i r="3">
      <x v="12"/>
      <x v="392"/>
      <x v="303"/>
    </i>
    <i r="2">
      <x v="8"/>
      <x v="4"/>
      <x v="191"/>
      <x v="288"/>
    </i>
    <i r="4">
      <x v="192"/>
      <x v="289"/>
    </i>
    <i r="4">
      <x v="193"/>
      <x v="290"/>
    </i>
    <i r="4">
      <x v="194"/>
      <x v="291"/>
    </i>
    <i r="4">
      <x v="196"/>
      <x v="293"/>
    </i>
    <i r="3">
      <x v="15"/>
      <x v="202"/>
      <x v="299"/>
    </i>
    <i>
      <x v="16"/>
      <x v="15"/>
      <x v="1"/>
      <x v="3"/>
      <x v="270"/>
      <x v="321"/>
    </i>
    <i r="2">
      <x v="2"/>
      <x v="11"/>
      <x v="273"/>
      <x v="324"/>
    </i>
    <i r="2">
      <x v="3"/>
      <x v="8"/>
      <x v="271"/>
      <x v="322"/>
    </i>
    <i r="2">
      <x v="4"/>
      <x v="7"/>
      <x v="1"/>
      <x v="305"/>
    </i>
    <i r="4">
      <x v="134"/>
      <x v="312"/>
    </i>
    <i r="4">
      <x v="186"/>
      <x v="316"/>
    </i>
    <i r="4">
      <x v="227"/>
      <x v="306"/>
    </i>
    <i r="4">
      <x v="252"/>
      <x v="319"/>
    </i>
    <i r="4">
      <x v="260"/>
      <x v="320"/>
    </i>
    <i r="4">
      <x v="363"/>
      <x v="331"/>
    </i>
    <i r="4">
      <x v="382"/>
      <x v="333"/>
    </i>
    <i r="4">
      <x v="412"/>
      <x v="336"/>
    </i>
    <i r="2">
      <x v="6"/>
      <x v="10"/>
      <x v="385"/>
      <x v="334"/>
    </i>
    <i r="2">
      <x v="7"/>
      <x v="6"/>
      <x/>
      <x v="304"/>
    </i>
    <i r="4">
      <x v="46"/>
      <x v="309"/>
    </i>
    <i r="4">
      <x v="116"/>
      <x v="310"/>
    </i>
    <i r="4">
      <x v="117"/>
      <x v="311"/>
    </i>
    <i r="4">
      <x v="145"/>
      <x v="313"/>
    </i>
    <i r="4">
      <x v="146"/>
      <x v="314"/>
    </i>
    <i r="4">
      <x v="161"/>
      <x v="315"/>
    </i>
    <i r="4">
      <x v="274"/>
      <x v="325"/>
    </i>
    <i r="4">
      <x v="275"/>
      <x v="326"/>
    </i>
    <i r="4">
      <x v="276"/>
      <x v="327"/>
    </i>
    <i r="4">
      <x v="277"/>
      <x v="328"/>
    </i>
    <i r="4">
      <x v="308"/>
      <x v="329"/>
    </i>
    <i r="4">
      <x v="311"/>
      <x v="330"/>
    </i>
    <i r="3">
      <x v="9"/>
      <x v="272"/>
      <x v="323"/>
    </i>
    <i r="3">
      <x v="12"/>
      <x v="4"/>
      <x v="308"/>
    </i>
    <i r="3">
      <x v="13"/>
      <x v="387"/>
      <x v="335"/>
    </i>
    <i r="2">
      <x v="8"/>
      <x v="4"/>
      <x v="3"/>
      <x v="307"/>
    </i>
    <i r="3">
      <x v="15"/>
      <x v="187"/>
      <x v="317"/>
    </i>
    <i r="4">
      <x v="364"/>
      <x v="332"/>
    </i>
    <i>
      <x v="17"/>
      <x v="16"/>
      <x v="1"/>
      <x v="3"/>
      <x v="279"/>
      <x v="346"/>
    </i>
    <i r="2">
      <x v="2"/>
      <x v="11"/>
      <x v="284"/>
      <x v="351"/>
    </i>
    <i r="2">
      <x v="3"/>
      <x v="8"/>
      <x v="282"/>
      <x v="349"/>
    </i>
    <i r="2">
      <x v="4"/>
      <x v="7"/>
      <x v="157"/>
      <x v="339"/>
    </i>
    <i r="4">
      <x v="212"/>
      <x v="340"/>
    </i>
    <i r="4">
      <x v="235"/>
      <x v="341"/>
    </i>
    <i r="4">
      <x v="238"/>
      <x v="342"/>
    </i>
    <i r="4">
      <x v="250"/>
      <x v="343"/>
    </i>
    <i r="2">
      <x v="6"/>
      <x v="10"/>
      <x v="23"/>
      <x v="337"/>
    </i>
    <i r="4">
      <x v="29"/>
      <x v="338"/>
    </i>
    <i r="4">
      <x v="266"/>
      <x v="344"/>
    </i>
    <i r="4">
      <x v="269"/>
      <x v="345"/>
    </i>
    <i r="2">
      <x v="7"/>
      <x v="9"/>
      <x v="283"/>
      <x v="350"/>
    </i>
    <i r="2">
      <x v="8"/>
      <x v="4"/>
      <x v="280"/>
      <x v="347"/>
    </i>
    <i r="4">
      <x v="281"/>
      <x v="348"/>
    </i>
    <i>
      <x v="18"/>
      <x v="17"/>
      <x v="1"/>
      <x v="3"/>
      <x v="300"/>
      <x v="363"/>
    </i>
    <i r="2">
      <x v="2"/>
      <x v="11"/>
      <x v="302"/>
      <x v="365"/>
    </i>
    <i r="2">
      <x v="4"/>
      <x v="7"/>
      <x v="216"/>
      <x v="353"/>
    </i>
    <i r="4">
      <x v="232"/>
      <x v="354"/>
    </i>
    <i r="4">
      <x v="241"/>
      <x v="355"/>
    </i>
    <i r="2">
      <x v="7"/>
      <x v="6"/>
      <x v="96"/>
      <x v="352"/>
    </i>
    <i r="4">
      <x v="294"/>
      <x v="357"/>
    </i>
    <i r="4">
      <x v="295"/>
      <x v="358"/>
    </i>
    <i r="4">
      <x v="296"/>
      <x v="359"/>
    </i>
    <i r="4">
      <x v="297"/>
      <x v="360"/>
    </i>
    <i r="4">
      <x v="298"/>
      <x v="361"/>
    </i>
    <i r="3">
      <x v="9"/>
      <x v="301"/>
      <x v="364"/>
    </i>
    <i r="3">
      <x v="12"/>
      <x v="299"/>
      <x v="362"/>
    </i>
    <i r="2">
      <x v="8"/>
      <x v="4"/>
      <x v="293"/>
      <x v="356"/>
    </i>
    <i>
      <x v="19"/>
      <x v="18"/>
      <x v="1"/>
      <x v="3"/>
      <x v="326"/>
      <x v="377"/>
    </i>
    <i r="2">
      <x v="2"/>
      <x v="11"/>
      <x v="329"/>
      <x v="380"/>
    </i>
    <i r="2">
      <x v="3"/>
      <x v="8"/>
      <x v="327"/>
      <x v="378"/>
    </i>
    <i r="2">
      <x v="4"/>
      <x v="7"/>
      <x v="66"/>
      <x v="366"/>
    </i>
    <i r="4">
      <x v="205"/>
      <x v="370"/>
    </i>
    <i r="4">
      <x v="226"/>
      <x v="371"/>
    </i>
    <i r="2">
      <x v="7"/>
      <x v="6"/>
      <x v="141"/>
      <x v="367"/>
    </i>
    <i r="4">
      <x v="142"/>
      <x v="368"/>
    </i>
    <i r="4">
      <x v="143"/>
      <x v="369"/>
    </i>
    <i r="4">
      <x v="321"/>
      <x v="372"/>
    </i>
    <i r="4">
      <x v="322"/>
      <x v="373"/>
    </i>
    <i r="4">
      <x v="323"/>
      <x v="374"/>
    </i>
    <i r="4">
      <x v="324"/>
      <x v="375"/>
    </i>
    <i r="4">
      <x v="325"/>
      <x v="376"/>
    </i>
    <i r="4">
      <x v="338"/>
      <x v="386"/>
    </i>
    <i r="4">
      <x v="339"/>
      <x v="387"/>
    </i>
    <i r="4">
      <x v="340"/>
      <x v="388"/>
    </i>
    <i r="3">
      <x v="9"/>
      <x v="328"/>
      <x v="379"/>
    </i>
    <i r="2">
      <x v="8"/>
      <x v="4"/>
      <x v="330"/>
      <x v="381"/>
    </i>
    <i r="4">
      <x v="331"/>
      <x v="382"/>
    </i>
    <i r="4">
      <x v="332"/>
      <x v="383"/>
    </i>
    <i r="4">
      <x v="333"/>
      <x v="384"/>
    </i>
    <i r="3">
      <x v="15"/>
      <x v="334"/>
      <x v="385"/>
    </i>
    <i>
      <x v="20"/>
      <x v="19"/>
      <x v="1"/>
      <x v="3"/>
      <x v="346"/>
      <x v="394"/>
    </i>
    <i r="2">
      <x v="2"/>
      <x v="11"/>
      <x v="352"/>
      <x v="400"/>
    </i>
    <i r="2">
      <x v="3"/>
      <x v="8"/>
      <x v="350"/>
      <x v="398"/>
    </i>
    <i r="2">
      <x v="4"/>
      <x v="7"/>
      <x v="309"/>
      <x v="389"/>
    </i>
    <i r="2">
      <x v="7"/>
      <x v="6"/>
      <x v="343"/>
      <x v="391"/>
    </i>
    <i r="4">
      <x v="344"/>
      <x v="392"/>
    </i>
    <i r="4">
      <x v="345"/>
      <x v="393"/>
    </i>
    <i r="3">
      <x v="9"/>
      <x v="351"/>
      <x v="399"/>
    </i>
    <i r="2">
      <x v="8"/>
      <x v="4"/>
      <x v="342"/>
      <x v="390"/>
    </i>
    <i r="4">
      <x v="348"/>
      <x v="396"/>
    </i>
    <i r="3">
      <x v="15"/>
      <x v="347"/>
      <x v="395"/>
    </i>
    <i r="4">
      <x v="349"/>
      <x v="397"/>
    </i>
    <i>
      <x v="21"/>
      <x v="20"/>
      <x v="1"/>
      <x v="3"/>
      <x v="358"/>
      <x v="405"/>
    </i>
    <i r="2">
      <x v="2"/>
      <x v="11"/>
      <x v="361"/>
      <x v="408"/>
    </i>
    <i r="2">
      <x v="3"/>
      <x v="8"/>
      <x v="359"/>
      <x v="406"/>
    </i>
    <i r="2">
      <x v="4"/>
      <x v="7"/>
      <x v="214"/>
      <x v="401"/>
    </i>
    <i r="2">
      <x v="7"/>
      <x v="9"/>
      <x v="360"/>
      <x v="407"/>
    </i>
    <i r="2">
      <x v="8"/>
      <x v="4"/>
      <x v="356"/>
      <x v="403"/>
    </i>
    <i r="4">
      <x v="357"/>
      <x v="404"/>
    </i>
    <i r="3">
      <x v="15"/>
      <x v="362"/>
      <x v="409"/>
    </i>
    <i>
      <x v="22"/>
      <x v="21"/>
      <x v="1"/>
      <x v="3"/>
      <x v="377"/>
      <x v="411"/>
    </i>
    <i r="2">
      <x v="2"/>
      <x v="11"/>
      <x v="379"/>
      <x v="413"/>
    </i>
    <i r="2">
      <x v="7"/>
      <x v="9"/>
      <x v="378"/>
      <x v="412"/>
    </i>
    <i r="2">
      <x v="8"/>
      <x v="4"/>
      <x v="376"/>
      <x v="410"/>
    </i>
    <i r="3">
      <x v="15"/>
      <x v="380"/>
      <x v="414"/>
    </i>
    <i>
      <x v="23"/>
      <x v="22"/>
      <x v="1"/>
      <x v="3"/>
      <x v="407"/>
      <x v="425"/>
    </i>
    <i r="2">
      <x v="2"/>
      <x v="11"/>
      <x v="410"/>
      <x v="428"/>
    </i>
    <i r="2">
      <x v="3"/>
      <x v="8"/>
      <x v="408"/>
      <x v="426"/>
    </i>
    <i r="2">
      <x v="4"/>
      <x v="7"/>
      <x v="20"/>
      <x v="415"/>
    </i>
    <i r="4">
      <x v="94"/>
      <x v="416"/>
    </i>
    <i r="4">
      <x v="213"/>
      <x v="418"/>
    </i>
    <i r="4">
      <x v="251"/>
      <x v="419"/>
    </i>
    <i r="4">
      <x v="256"/>
      <x v="420"/>
    </i>
    <i r="4">
      <x v="259"/>
      <x v="421"/>
    </i>
    <i r="2">
      <x v="7"/>
      <x v="6"/>
      <x v="406"/>
      <x v="424"/>
    </i>
    <i r="3">
      <x v="9"/>
      <x v="409"/>
      <x v="427"/>
    </i>
    <i r="2">
      <x v="8"/>
      <x v="4"/>
      <x v="174"/>
      <x v="417"/>
    </i>
    <i r="4">
      <x v="355"/>
      <x v="422"/>
    </i>
    <i r="4">
      <x v="400"/>
      <x v="423"/>
    </i>
    <i r="3">
      <x v="15"/>
      <x v="411"/>
      <x v="429"/>
    </i>
    <i>
      <x v="24"/>
      <x v="23"/>
      <x v="3"/>
      <x v="8"/>
      <x v="423"/>
      <x v="430"/>
    </i>
    <i t="grand">
      <x/>
    </i>
    <i/>
  </rowItems>
  <colItems count="1">
    <i/>
  </colItems>
  <pageFields count="1">
    <pageField fld="6" hier="0"/>
  </pageFields>
  <dataFields count="1">
    <dataField name="Summa av Antal1" fld="43"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224"/>
  <sheetViews>
    <sheetView zoomScalePageLayoutView="0" workbookViewId="0" topLeftCell="A1">
      <selection activeCell="E198" sqref="E198"/>
    </sheetView>
  </sheetViews>
  <sheetFormatPr defaultColWidth="11.421875" defaultRowHeight="12.75"/>
  <cols>
    <col min="1" max="1" width="8.7109375" style="0" customWidth="1"/>
    <col min="2" max="2" width="19.140625" style="0" customWidth="1"/>
    <col min="3" max="3" width="24.00390625" style="0" customWidth="1"/>
    <col min="4" max="4" width="11.00390625" style="0" customWidth="1"/>
    <col min="5" max="5" width="27.28125" style="0" bestFit="1" customWidth="1"/>
    <col min="6" max="6" width="10.421875" style="0" bestFit="1" customWidth="1"/>
  </cols>
  <sheetData>
    <row r="1" spans="1:2" ht="12.75">
      <c r="A1" s="10" t="s">
        <v>531</v>
      </c>
      <c r="B1" s="11" t="s">
        <v>903</v>
      </c>
    </row>
    <row r="3" spans="1:6" ht="12.75">
      <c r="A3" s="1" t="s">
        <v>806</v>
      </c>
      <c r="B3" s="2"/>
      <c r="C3" s="2"/>
      <c r="D3" s="2"/>
      <c r="E3" s="2"/>
      <c r="F3" s="2"/>
    </row>
    <row r="4" spans="1:8" ht="12.75">
      <c r="A4" s="1" t="s">
        <v>123</v>
      </c>
      <c r="B4" s="1" t="s">
        <v>532</v>
      </c>
      <c r="C4" s="1" t="s">
        <v>534</v>
      </c>
      <c r="D4" s="1" t="s">
        <v>533</v>
      </c>
      <c r="E4" s="1" t="s">
        <v>535</v>
      </c>
      <c r="F4" s="1" t="s">
        <v>902</v>
      </c>
      <c r="G4" s="13" t="s">
        <v>662</v>
      </c>
      <c r="H4" s="13" t="s">
        <v>663</v>
      </c>
    </row>
    <row r="5" spans="1:7" ht="12.75">
      <c r="A5" s="6"/>
      <c r="B5" s="4" t="s">
        <v>767</v>
      </c>
      <c r="C5" s="4" t="s">
        <v>826</v>
      </c>
      <c r="D5" s="4" t="s">
        <v>825</v>
      </c>
      <c r="E5" s="4" t="s">
        <v>635</v>
      </c>
      <c r="F5" s="4"/>
      <c r="G5">
        <v>1</v>
      </c>
    </row>
    <row r="6" spans="1:7" ht="12.75">
      <c r="A6" s="4" t="s">
        <v>290</v>
      </c>
      <c r="B6" s="4" t="s">
        <v>291</v>
      </c>
      <c r="C6" s="4" t="s">
        <v>105</v>
      </c>
      <c r="D6" s="4" t="s">
        <v>104</v>
      </c>
      <c r="E6" s="4" t="s">
        <v>9</v>
      </c>
      <c r="F6" s="4" t="s">
        <v>8</v>
      </c>
      <c r="G6">
        <v>1</v>
      </c>
    </row>
    <row r="7" spans="1:7" ht="12.75">
      <c r="A7" s="6"/>
      <c r="B7" s="6"/>
      <c r="C7" s="6"/>
      <c r="D7" s="6"/>
      <c r="E7" s="4" t="s">
        <v>11</v>
      </c>
      <c r="F7" s="4" t="s">
        <v>10</v>
      </c>
      <c r="G7">
        <v>1</v>
      </c>
    </row>
    <row r="8" spans="1:7" ht="12.75">
      <c r="A8" s="6"/>
      <c r="B8" s="6"/>
      <c r="C8" s="4" t="s">
        <v>826</v>
      </c>
      <c r="D8" s="4" t="s">
        <v>825</v>
      </c>
      <c r="E8" s="4" t="s">
        <v>795</v>
      </c>
      <c r="F8" s="4" t="s">
        <v>794</v>
      </c>
      <c r="G8">
        <v>1</v>
      </c>
    </row>
    <row r="9" spans="1:7" ht="12.75">
      <c r="A9" s="6"/>
      <c r="B9" s="6"/>
      <c r="C9" s="6"/>
      <c r="D9" s="6"/>
      <c r="E9" s="4" t="s">
        <v>797</v>
      </c>
      <c r="F9" s="4" t="s">
        <v>796</v>
      </c>
      <c r="G9">
        <v>1</v>
      </c>
    </row>
    <row r="10" spans="1:7" ht="12.75">
      <c r="A10" s="6"/>
      <c r="B10" s="6"/>
      <c r="C10" s="6"/>
      <c r="D10" s="6"/>
      <c r="E10" s="4" t="s">
        <v>799</v>
      </c>
      <c r="F10" s="4" t="s">
        <v>798</v>
      </c>
      <c r="G10">
        <v>1</v>
      </c>
    </row>
    <row r="11" spans="1:7" ht="12.75">
      <c r="A11" s="6"/>
      <c r="B11" s="6"/>
      <c r="C11" s="6"/>
      <c r="D11" s="6"/>
      <c r="E11" s="4" t="s">
        <v>801</v>
      </c>
      <c r="F11" s="4" t="s">
        <v>800</v>
      </c>
      <c r="G11">
        <v>1</v>
      </c>
    </row>
    <row r="12" spans="1:7" ht="12.75">
      <c r="A12" s="6"/>
      <c r="B12" s="6"/>
      <c r="C12" s="4" t="s">
        <v>548</v>
      </c>
      <c r="D12" s="4" t="s">
        <v>109</v>
      </c>
      <c r="E12" s="4" t="s">
        <v>13</v>
      </c>
      <c r="F12" s="4" t="s">
        <v>12</v>
      </c>
      <c r="G12">
        <v>1</v>
      </c>
    </row>
    <row r="13" spans="1:7" ht="12.75">
      <c r="A13" s="6"/>
      <c r="B13" s="6"/>
      <c r="C13" s="6"/>
      <c r="D13" s="6"/>
      <c r="E13" s="4" t="s">
        <v>15</v>
      </c>
      <c r="F13" s="4" t="s">
        <v>14</v>
      </c>
      <c r="G13">
        <v>1</v>
      </c>
    </row>
    <row r="14" spans="1:7" ht="12.75">
      <c r="A14" s="6"/>
      <c r="B14" s="6"/>
      <c r="C14" s="6"/>
      <c r="D14" s="6"/>
      <c r="E14" s="4" t="s">
        <v>17</v>
      </c>
      <c r="F14" s="4" t="s">
        <v>16</v>
      </c>
      <c r="G14">
        <v>1</v>
      </c>
    </row>
    <row r="15" spans="1:7" ht="12.75">
      <c r="A15" s="6"/>
      <c r="B15" s="6"/>
      <c r="C15" s="6"/>
      <c r="D15" s="6"/>
      <c r="E15" s="4" t="s">
        <v>793</v>
      </c>
      <c r="F15" s="4" t="s">
        <v>792</v>
      </c>
      <c r="G15">
        <v>1</v>
      </c>
    </row>
    <row r="16" spans="1:7" ht="12.75">
      <c r="A16" s="6"/>
      <c r="B16" s="6"/>
      <c r="C16" s="6"/>
      <c r="D16" s="6"/>
      <c r="E16" s="4" t="s">
        <v>803</v>
      </c>
      <c r="F16" s="4" t="s">
        <v>802</v>
      </c>
      <c r="G16">
        <v>1</v>
      </c>
    </row>
    <row r="17" spans="1:7" ht="12.75">
      <c r="A17" s="6"/>
      <c r="B17" s="6"/>
      <c r="C17" s="6"/>
      <c r="D17" s="6"/>
      <c r="E17" s="4" t="s">
        <v>805</v>
      </c>
      <c r="F17" s="4" t="s">
        <v>804</v>
      </c>
      <c r="G17">
        <v>1</v>
      </c>
    </row>
    <row r="18" spans="1:7" ht="12.75">
      <c r="A18" s="6"/>
      <c r="B18" s="6"/>
      <c r="C18" s="6"/>
      <c r="D18" s="6"/>
      <c r="E18" s="4" t="s">
        <v>501</v>
      </c>
      <c r="F18" s="4" t="s">
        <v>500</v>
      </c>
      <c r="G18">
        <v>1</v>
      </c>
    </row>
    <row r="19" spans="1:7" ht="12.75">
      <c r="A19" s="6"/>
      <c r="B19" s="6"/>
      <c r="C19" s="6"/>
      <c r="D19" s="4" t="s">
        <v>547</v>
      </c>
      <c r="E19" s="4" t="s">
        <v>19</v>
      </c>
      <c r="F19" s="4" t="s">
        <v>18</v>
      </c>
      <c r="G19">
        <v>1</v>
      </c>
    </row>
    <row r="20" spans="1:7" ht="12.75">
      <c r="A20" s="6"/>
      <c r="B20" s="6"/>
      <c r="C20" s="6"/>
      <c r="D20" s="6"/>
      <c r="E20" s="4" t="s">
        <v>503</v>
      </c>
      <c r="F20" s="4" t="s">
        <v>502</v>
      </c>
      <c r="G20">
        <v>1</v>
      </c>
    </row>
    <row r="21" spans="1:8" ht="12.75">
      <c r="A21" s="4" t="s">
        <v>303</v>
      </c>
      <c r="B21" s="4" t="s">
        <v>304</v>
      </c>
      <c r="C21" s="4" t="s">
        <v>105</v>
      </c>
      <c r="D21" s="4" t="s">
        <v>104</v>
      </c>
      <c r="E21" s="14" t="s">
        <v>505</v>
      </c>
      <c r="F21" s="4" t="s">
        <v>664</v>
      </c>
      <c r="G21">
        <v>1</v>
      </c>
      <c r="H21">
        <v>35</v>
      </c>
    </row>
    <row r="22" spans="1:8" ht="12.75">
      <c r="A22" s="6"/>
      <c r="B22" s="6"/>
      <c r="C22" s="4" t="s">
        <v>826</v>
      </c>
      <c r="D22" s="4" t="s">
        <v>825</v>
      </c>
      <c r="E22" s="14" t="s">
        <v>509</v>
      </c>
      <c r="F22" s="4" t="s">
        <v>508</v>
      </c>
      <c r="G22">
        <v>1</v>
      </c>
      <c r="H22">
        <v>35</v>
      </c>
    </row>
    <row r="23" spans="1:8" ht="12.75">
      <c r="A23" s="6"/>
      <c r="B23" s="6"/>
      <c r="C23" s="6"/>
      <c r="D23" s="6"/>
      <c r="E23" s="14" t="s">
        <v>511</v>
      </c>
      <c r="F23" s="4" t="s">
        <v>510</v>
      </c>
      <c r="G23">
        <v>1</v>
      </c>
      <c r="H23">
        <v>35</v>
      </c>
    </row>
    <row r="24" spans="1:8" ht="12.75">
      <c r="A24" s="6"/>
      <c r="B24" s="6"/>
      <c r="C24" s="4" t="s">
        <v>548</v>
      </c>
      <c r="D24" s="4" t="s">
        <v>109</v>
      </c>
      <c r="E24" s="14" t="s">
        <v>304</v>
      </c>
      <c r="F24" s="4" t="s">
        <v>504</v>
      </c>
      <c r="G24">
        <v>1</v>
      </c>
      <c r="H24">
        <v>35</v>
      </c>
    </row>
    <row r="25" spans="1:8" ht="12.75">
      <c r="A25" s="6"/>
      <c r="B25" s="6"/>
      <c r="C25" s="6"/>
      <c r="D25" s="4" t="s">
        <v>547</v>
      </c>
      <c r="E25" s="14" t="s">
        <v>507</v>
      </c>
      <c r="F25" s="4" t="s">
        <v>506</v>
      </c>
      <c r="G25">
        <v>1</v>
      </c>
      <c r="H25">
        <v>35</v>
      </c>
    </row>
    <row r="26" spans="1:8" ht="12.75">
      <c r="A26" s="4" t="s">
        <v>311</v>
      </c>
      <c r="B26" s="4" t="s">
        <v>312</v>
      </c>
      <c r="C26" s="4" t="s">
        <v>105</v>
      </c>
      <c r="D26" s="4" t="s">
        <v>104</v>
      </c>
      <c r="E26" s="14" t="s">
        <v>518</v>
      </c>
      <c r="F26" s="4" t="s">
        <v>517</v>
      </c>
      <c r="G26">
        <v>1</v>
      </c>
      <c r="H26">
        <v>35</v>
      </c>
    </row>
    <row r="27" spans="1:8" ht="12.75">
      <c r="A27" s="6"/>
      <c r="B27" s="6"/>
      <c r="C27" s="4" t="s">
        <v>548</v>
      </c>
      <c r="D27" s="4" t="s">
        <v>109</v>
      </c>
      <c r="E27" s="14" t="s">
        <v>404</v>
      </c>
      <c r="F27" s="4" t="s">
        <v>514</v>
      </c>
      <c r="G27">
        <v>1</v>
      </c>
      <c r="H27">
        <v>35</v>
      </c>
    </row>
    <row r="28" spans="1:7" ht="12.75">
      <c r="A28" s="6"/>
      <c r="B28" s="6"/>
      <c r="C28" s="6"/>
      <c r="D28" s="6"/>
      <c r="E28" s="4" t="s">
        <v>113</v>
      </c>
      <c r="F28" s="4" t="s">
        <v>407</v>
      </c>
      <c r="G28">
        <v>1</v>
      </c>
    </row>
    <row r="29" spans="1:8" ht="12.75">
      <c r="A29" s="6"/>
      <c r="B29" s="6"/>
      <c r="C29" s="6"/>
      <c r="D29" s="4" t="s">
        <v>547</v>
      </c>
      <c r="E29" s="14" t="s">
        <v>516</v>
      </c>
      <c r="F29" s="4" t="s">
        <v>515</v>
      </c>
      <c r="G29">
        <v>1</v>
      </c>
      <c r="H29">
        <v>35</v>
      </c>
    </row>
    <row r="30" spans="1:7" ht="12.75">
      <c r="A30" s="6"/>
      <c r="B30" s="6"/>
      <c r="C30" s="6"/>
      <c r="D30" s="6"/>
      <c r="E30" s="4" t="s">
        <v>409</v>
      </c>
      <c r="F30" s="4" t="s">
        <v>408</v>
      </c>
      <c r="G30">
        <v>1</v>
      </c>
    </row>
    <row r="31" spans="1:8" ht="12.75">
      <c r="A31" s="6"/>
      <c r="B31" s="6"/>
      <c r="C31" s="6"/>
      <c r="D31" s="6"/>
      <c r="E31" s="14" t="s">
        <v>315</v>
      </c>
      <c r="F31" s="4" t="s">
        <v>410</v>
      </c>
      <c r="G31">
        <v>1</v>
      </c>
      <c r="H31">
        <v>35</v>
      </c>
    </row>
    <row r="32" spans="1:7" ht="12.75">
      <c r="A32" s="4" t="s">
        <v>124</v>
      </c>
      <c r="B32" s="4" t="s">
        <v>125</v>
      </c>
      <c r="C32" s="4" t="s">
        <v>105</v>
      </c>
      <c r="D32" s="4" t="s">
        <v>104</v>
      </c>
      <c r="E32" s="4" t="s">
        <v>107</v>
      </c>
      <c r="F32" s="4" t="s">
        <v>106</v>
      </c>
      <c r="G32">
        <v>1</v>
      </c>
    </row>
    <row r="33" spans="1:7" ht="12.75">
      <c r="A33" s="6"/>
      <c r="B33" s="6"/>
      <c r="C33" s="4" t="s">
        <v>826</v>
      </c>
      <c r="D33" s="4" t="s">
        <v>825</v>
      </c>
      <c r="E33" s="4" t="s">
        <v>828</v>
      </c>
      <c r="F33" s="4" t="s">
        <v>827</v>
      </c>
      <c r="G33">
        <v>1</v>
      </c>
    </row>
    <row r="34" spans="1:7" ht="12.75">
      <c r="A34" s="6"/>
      <c r="B34" s="6"/>
      <c r="C34" s="4" t="s">
        <v>548</v>
      </c>
      <c r="D34" s="4" t="s">
        <v>109</v>
      </c>
      <c r="E34" s="4" t="s">
        <v>111</v>
      </c>
      <c r="F34" s="4" t="s">
        <v>110</v>
      </c>
      <c r="G34">
        <v>1</v>
      </c>
    </row>
    <row r="35" spans="1:7" ht="12.75">
      <c r="A35" s="6"/>
      <c r="B35" s="6"/>
      <c r="C35" s="6"/>
      <c r="D35" s="6"/>
      <c r="E35" s="4" t="s">
        <v>115</v>
      </c>
      <c r="F35" s="4" t="s">
        <v>114</v>
      </c>
      <c r="G35">
        <v>1</v>
      </c>
    </row>
    <row r="36" spans="1:7" ht="12.75">
      <c r="A36" s="6"/>
      <c r="B36" s="6"/>
      <c r="C36" s="6"/>
      <c r="D36" s="6"/>
      <c r="E36" s="4" t="s">
        <v>113</v>
      </c>
      <c r="F36" s="4" t="s">
        <v>112</v>
      </c>
      <c r="G36">
        <v>1</v>
      </c>
    </row>
    <row r="37" spans="1:7" ht="12.75">
      <c r="A37" s="6"/>
      <c r="B37" s="6"/>
      <c r="C37" s="6"/>
      <c r="D37" s="6"/>
      <c r="E37" s="4" t="s">
        <v>117</v>
      </c>
      <c r="F37" s="4" t="s">
        <v>116</v>
      </c>
      <c r="G37">
        <v>1</v>
      </c>
    </row>
    <row r="38" spans="1:7" ht="12.75">
      <c r="A38" s="6"/>
      <c r="B38" s="6"/>
      <c r="C38" s="6"/>
      <c r="D38" s="6"/>
      <c r="E38" s="4" t="s">
        <v>119</v>
      </c>
      <c r="F38" s="4" t="s">
        <v>118</v>
      </c>
      <c r="G38">
        <v>1</v>
      </c>
    </row>
    <row r="39" spans="1:7" ht="12.75">
      <c r="A39" s="6"/>
      <c r="B39" s="6"/>
      <c r="C39" s="6"/>
      <c r="D39" s="4" t="s">
        <v>547</v>
      </c>
      <c r="E39" s="4" t="s">
        <v>121</v>
      </c>
      <c r="F39" s="4" t="s">
        <v>120</v>
      </c>
      <c r="G39">
        <v>1</v>
      </c>
    </row>
    <row r="40" spans="1:7" ht="12.75">
      <c r="A40" s="4" t="s">
        <v>324</v>
      </c>
      <c r="B40" s="4" t="s">
        <v>325</v>
      </c>
      <c r="C40" s="4" t="s">
        <v>105</v>
      </c>
      <c r="D40" s="4" t="s">
        <v>104</v>
      </c>
      <c r="E40" s="4" t="s">
        <v>462</v>
      </c>
      <c r="F40" s="4" t="s">
        <v>461</v>
      </c>
      <c r="G40">
        <v>1</v>
      </c>
    </row>
    <row r="41" spans="1:7" ht="12.75">
      <c r="A41" s="6"/>
      <c r="B41" s="6"/>
      <c r="C41" s="4" t="s">
        <v>95</v>
      </c>
      <c r="D41" s="4" t="s">
        <v>391</v>
      </c>
      <c r="E41" s="4" t="s">
        <v>470</v>
      </c>
      <c r="F41" s="4" t="s">
        <v>469</v>
      </c>
      <c r="G41">
        <v>1</v>
      </c>
    </row>
    <row r="42" spans="1:7" ht="12.75">
      <c r="A42" s="6"/>
      <c r="B42" s="6"/>
      <c r="C42" s="6"/>
      <c r="D42" s="6"/>
      <c r="E42" s="4" t="s">
        <v>472</v>
      </c>
      <c r="F42" s="4" t="s">
        <v>471</v>
      </c>
      <c r="G42">
        <v>1</v>
      </c>
    </row>
    <row r="43" spans="1:7" ht="12.75">
      <c r="A43" s="6"/>
      <c r="B43" s="6"/>
      <c r="C43" s="4" t="s">
        <v>548</v>
      </c>
      <c r="D43" s="4" t="s">
        <v>109</v>
      </c>
      <c r="E43" s="4" t="s">
        <v>464</v>
      </c>
      <c r="F43" s="4" t="s">
        <v>463</v>
      </c>
      <c r="G43">
        <v>1</v>
      </c>
    </row>
    <row r="44" spans="1:7" ht="12.75">
      <c r="A44" s="6"/>
      <c r="B44" s="6"/>
      <c r="C44" s="6"/>
      <c r="D44" s="6"/>
      <c r="E44" s="4" t="s">
        <v>466</v>
      </c>
      <c r="F44" s="4" t="s">
        <v>465</v>
      </c>
      <c r="G44">
        <v>1</v>
      </c>
    </row>
    <row r="45" spans="1:7" ht="12.75">
      <c r="A45" s="6"/>
      <c r="B45" s="6"/>
      <c r="C45" s="6"/>
      <c r="D45" s="6"/>
      <c r="E45" s="4" t="s">
        <v>468</v>
      </c>
      <c r="F45" s="4" t="s">
        <v>467</v>
      </c>
      <c r="G45">
        <v>1</v>
      </c>
    </row>
    <row r="46" spans="1:7" ht="12.75">
      <c r="A46" s="6"/>
      <c r="B46" s="6"/>
      <c r="C46" s="6"/>
      <c r="D46" s="6"/>
      <c r="E46" s="4" t="s">
        <v>474</v>
      </c>
      <c r="F46" s="4" t="s">
        <v>473</v>
      </c>
      <c r="G46">
        <v>1</v>
      </c>
    </row>
    <row r="47" spans="1:7" ht="12.75">
      <c r="A47" s="6"/>
      <c r="B47" s="6"/>
      <c r="C47" s="6"/>
      <c r="D47" s="6"/>
      <c r="E47" s="4" t="s">
        <v>475</v>
      </c>
      <c r="F47" s="4" t="s">
        <v>476</v>
      </c>
      <c r="G47">
        <v>1</v>
      </c>
    </row>
    <row r="48" spans="1:7" ht="12.75">
      <c r="A48" s="4" t="s">
        <v>332</v>
      </c>
      <c r="B48" s="4" t="s">
        <v>333</v>
      </c>
      <c r="C48" s="4" t="s">
        <v>300</v>
      </c>
      <c r="D48" s="4" t="s">
        <v>340</v>
      </c>
      <c r="E48" s="4" t="s">
        <v>342</v>
      </c>
      <c r="F48" s="4" t="s">
        <v>341</v>
      </c>
      <c r="G48">
        <v>1</v>
      </c>
    </row>
    <row r="49" spans="1:7" ht="12.75">
      <c r="A49" s="6"/>
      <c r="B49" s="6"/>
      <c r="C49" s="6"/>
      <c r="D49" s="6"/>
      <c r="E49" s="4" t="s">
        <v>344</v>
      </c>
      <c r="F49" s="4" t="s">
        <v>343</v>
      </c>
      <c r="G49">
        <v>1</v>
      </c>
    </row>
    <row r="50" spans="1:7" ht="12.75">
      <c r="A50" s="6"/>
      <c r="B50" s="6"/>
      <c r="C50" s="4" t="s">
        <v>826</v>
      </c>
      <c r="D50" s="4" t="s">
        <v>825</v>
      </c>
      <c r="E50" s="4" t="s">
        <v>478</v>
      </c>
      <c r="F50" s="4" t="s">
        <v>477</v>
      </c>
      <c r="G50">
        <v>1</v>
      </c>
    </row>
    <row r="51" spans="1:7" ht="12.75">
      <c r="A51" s="6"/>
      <c r="B51" s="6"/>
      <c r="C51" s="6"/>
      <c r="D51" s="6"/>
      <c r="E51" s="6"/>
      <c r="F51" s="12" t="s">
        <v>479</v>
      </c>
      <c r="G51">
        <v>1</v>
      </c>
    </row>
    <row r="52" spans="1:7" ht="12.75">
      <c r="A52" s="6"/>
      <c r="B52" s="6"/>
      <c r="C52" s="6"/>
      <c r="D52" s="6"/>
      <c r="E52" s="6"/>
      <c r="F52" s="12" t="s">
        <v>813</v>
      </c>
      <c r="G52">
        <v>1</v>
      </c>
    </row>
    <row r="53" spans="1:7" ht="12.75">
      <c r="A53" s="4" t="s">
        <v>831</v>
      </c>
      <c r="B53" s="4" t="s">
        <v>832</v>
      </c>
      <c r="C53" s="4" t="s">
        <v>105</v>
      </c>
      <c r="D53" s="4" t="s">
        <v>104</v>
      </c>
      <c r="E53" s="4" t="s">
        <v>856</v>
      </c>
      <c r="F53" s="4" t="s">
        <v>855</v>
      </c>
      <c r="G53">
        <v>1</v>
      </c>
    </row>
    <row r="54" spans="1:7" ht="12.75">
      <c r="A54" s="6"/>
      <c r="B54" s="6"/>
      <c r="C54" s="4" t="s">
        <v>826</v>
      </c>
      <c r="D54" s="4" t="s">
        <v>825</v>
      </c>
      <c r="E54" s="4" t="s">
        <v>907</v>
      </c>
      <c r="F54" s="4" t="s">
        <v>906</v>
      </c>
      <c r="G54">
        <v>1</v>
      </c>
    </row>
    <row r="55" spans="1:7" ht="12.75">
      <c r="A55" s="6"/>
      <c r="B55" s="6"/>
      <c r="C55" s="6"/>
      <c r="D55" s="6"/>
      <c r="E55" s="4" t="s">
        <v>909</v>
      </c>
      <c r="F55" s="4" t="s">
        <v>908</v>
      </c>
      <c r="G55">
        <v>1</v>
      </c>
    </row>
    <row r="56" spans="1:7" ht="12.75">
      <c r="A56" s="6"/>
      <c r="B56" s="6"/>
      <c r="C56" s="6"/>
      <c r="D56" s="6"/>
      <c r="E56" s="4" t="s">
        <v>911</v>
      </c>
      <c r="F56" s="4" t="s">
        <v>910</v>
      </c>
      <c r="G56">
        <v>1</v>
      </c>
    </row>
    <row r="57" spans="1:7" ht="12.75">
      <c r="A57" s="6"/>
      <c r="B57" s="6"/>
      <c r="C57" s="6"/>
      <c r="D57" s="6"/>
      <c r="E57" s="4" t="s">
        <v>913</v>
      </c>
      <c r="F57" s="4" t="s">
        <v>912</v>
      </c>
      <c r="G57">
        <v>1</v>
      </c>
    </row>
    <row r="58" spans="1:7" ht="12.75">
      <c r="A58" s="6"/>
      <c r="B58" s="6"/>
      <c r="C58" s="6"/>
      <c r="D58" s="6"/>
      <c r="E58" s="4" t="s">
        <v>915</v>
      </c>
      <c r="F58" s="4" t="s">
        <v>914</v>
      </c>
      <c r="G58">
        <v>1</v>
      </c>
    </row>
    <row r="59" spans="1:7" ht="12.75">
      <c r="A59" s="6"/>
      <c r="B59" s="6"/>
      <c r="C59" s="6"/>
      <c r="D59" s="6"/>
      <c r="E59" s="4" t="s">
        <v>917</v>
      </c>
      <c r="F59" s="4" t="s">
        <v>916</v>
      </c>
      <c r="G59">
        <v>1</v>
      </c>
    </row>
    <row r="60" spans="1:7" ht="12.75">
      <c r="A60" s="6"/>
      <c r="B60" s="6"/>
      <c r="C60" s="6"/>
      <c r="D60" s="6"/>
      <c r="E60" s="4" t="s">
        <v>919</v>
      </c>
      <c r="F60" s="4" t="s">
        <v>918</v>
      </c>
      <c r="G60">
        <v>1</v>
      </c>
    </row>
    <row r="61" spans="1:7" ht="12.75">
      <c r="A61" s="6"/>
      <c r="B61" s="6"/>
      <c r="C61" s="6"/>
      <c r="D61" s="6"/>
      <c r="E61" s="4" t="s">
        <v>922</v>
      </c>
      <c r="F61" s="4" t="s">
        <v>921</v>
      </c>
      <c r="G61">
        <v>1</v>
      </c>
    </row>
    <row r="62" spans="1:7" ht="12.75">
      <c r="A62" s="6"/>
      <c r="B62" s="6"/>
      <c r="C62" s="4" t="s">
        <v>548</v>
      </c>
      <c r="D62" s="4" t="s">
        <v>109</v>
      </c>
      <c r="E62" s="4" t="s">
        <v>852</v>
      </c>
      <c r="F62" s="4" t="s">
        <v>851</v>
      </c>
      <c r="G62">
        <v>1</v>
      </c>
    </row>
    <row r="63" spans="1:7" ht="12.75">
      <c r="A63" s="6"/>
      <c r="B63" s="6"/>
      <c r="C63" s="6"/>
      <c r="D63" s="6"/>
      <c r="E63" s="4" t="s">
        <v>854</v>
      </c>
      <c r="F63" s="4" t="s">
        <v>853</v>
      </c>
      <c r="G63">
        <v>1</v>
      </c>
    </row>
    <row r="64" spans="1:7" ht="12.75">
      <c r="A64" s="6"/>
      <c r="B64" s="6"/>
      <c r="C64" s="6"/>
      <c r="D64" s="6"/>
      <c r="E64" s="4" t="s">
        <v>905</v>
      </c>
      <c r="F64" s="4" t="s">
        <v>904</v>
      </c>
      <c r="G64">
        <v>1</v>
      </c>
    </row>
    <row r="65" spans="1:7" ht="12.75">
      <c r="A65" s="6"/>
      <c r="B65" s="6"/>
      <c r="C65" s="6"/>
      <c r="D65" s="6"/>
      <c r="E65" s="4" t="s">
        <v>924</v>
      </c>
      <c r="F65" s="4" t="s">
        <v>923</v>
      </c>
      <c r="G65">
        <v>1</v>
      </c>
    </row>
    <row r="66" spans="1:7" ht="12.75">
      <c r="A66" s="6"/>
      <c r="B66" s="6"/>
      <c r="C66" s="6"/>
      <c r="D66" s="6"/>
      <c r="E66" s="4" t="s">
        <v>926</v>
      </c>
      <c r="F66" s="4" t="s">
        <v>925</v>
      </c>
      <c r="G66">
        <v>1</v>
      </c>
    </row>
    <row r="67" spans="1:7" ht="12.75">
      <c r="A67" s="6"/>
      <c r="B67" s="6"/>
      <c r="C67" s="6"/>
      <c r="D67" s="4" t="s">
        <v>547</v>
      </c>
      <c r="E67" s="4" t="s">
        <v>901</v>
      </c>
      <c r="F67" s="4" t="s">
        <v>900</v>
      </c>
      <c r="G67">
        <v>1</v>
      </c>
    </row>
    <row r="68" spans="1:7" ht="12.75">
      <c r="A68" s="4" t="s">
        <v>351</v>
      </c>
      <c r="B68" s="4" t="s">
        <v>651</v>
      </c>
      <c r="C68" s="4" t="s">
        <v>105</v>
      </c>
      <c r="D68" s="4" t="s">
        <v>104</v>
      </c>
      <c r="E68" s="4" t="s">
        <v>809</v>
      </c>
      <c r="F68" s="4" t="s">
        <v>808</v>
      </c>
      <c r="G68">
        <v>1</v>
      </c>
    </row>
    <row r="69" spans="1:7" ht="12.75">
      <c r="A69" s="6"/>
      <c r="B69" s="6"/>
      <c r="C69" s="6"/>
      <c r="D69" s="6"/>
      <c r="E69" s="4" t="s">
        <v>22</v>
      </c>
      <c r="F69" s="4" t="s">
        <v>21</v>
      </c>
      <c r="G69">
        <v>1</v>
      </c>
    </row>
    <row r="70" spans="1:7" ht="12.75">
      <c r="A70" s="6"/>
      <c r="B70" s="6"/>
      <c r="C70" s="4" t="s">
        <v>826</v>
      </c>
      <c r="D70" s="4" t="s">
        <v>825</v>
      </c>
      <c r="E70" s="4" t="s">
        <v>493</v>
      </c>
      <c r="F70" s="4" t="s">
        <v>492</v>
      </c>
      <c r="G70">
        <v>1</v>
      </c>
    </row>
    <row r="71" spans="1:7" ht="12.75">
      <c r="A71" s="6"/>
      <c r="B71" s="6"/>
      <c r="C71" s="6"/>
      <c r="D71" s="6"/>
      <c r="E71" s="4" t="s">
        <v>920</v>
      </c>
      <c r="F71" s="4" t="s">
        <v>20</v>
      </c>
      <c r="G71">
        <v>1</v>
      </c>
    </row>
    <row r="72" spans="1:7" ht="12.75">
      <c r="A72" s="6"/>
      <c r="B72" s="6"/>
      <c r="C72" s="4" t="s">
        <v>548</v>
      </c>
      <c r="D72" s="4" t="s">
        <v>109</v>
      </c>
      <c r="E72" s="4" t="s">
        <v>24</v>
      </c>
      <c r="F72" s="4" t="s">
        <v>23</v>
      </c>
      <c r="G72">
        <v>1</v>
      </c>
    </row>
    <row r="73" spans="1:7" ht="12.75">
      <c r="A73" s="6"/>
      <c r="B73" s="6"/>
      <c r="C73" s="6"/>
      <c r="D73" s="6"/>
      <c r="E73" s="4" t="s">
        <v>26</v>
      </c>
      <c r="F73" s="4" t="s">
        <v>25</v>
      </c>
      <c r="G73">
        <v>1</v>
      </c>
    </row>
    <row r="74" spans="1:7" ht="12.75">
      <c r="A74" s="6"/>
      <c r="B74" s="6"/>
      <c r="C74" s="6"/>
      <c r="D74" s="6"/>
      <c r="E74" s="4" t="s">
        <v>28</v>
      </c>
      <c r="F74" s="4" t="s">
        <v>27</v>
      </c>
      <c r="G74">
        <v>1</v>
      </c>
    </row>
    <row r="75" spans="1:7" ht="12.75">
      <c r="A75" s="6"/>
      <c r="B75" s="6"/>
      <c r="C75" s="6"/>
      <c r="D75" s="6"/>
      <c r="E75" s="4" t="s">
        <v>390</v>
      </c>
      <c r="F75" s="4" t="s">
        <v>29</v>
      </c>
      <c r="G75">
        <v>1</v>
      </c>
    </row>
    <row r="76" spans="1:7" ht="12.75">
      <c r="A76" s="6"/>
      <c r="B76" s="6"/>
      <c r="C76" s="6"/>
      <c r="D76" s="4" t="s">
        <v>547</v>
      </c>
      <c r="E76" s="4" t="s">
        <v>811</v>
      </c>
      <c r="F76" s="4" t="s">
        <v>810</v>
      </c>
      <c r="G76">
        <v>1</v>
      </c>
    </row>
    <row r="77" spans="1:7" ht="12.75">
      <c r="A77" s="4" t="s">
        <v>927</v>
      </c>
      <c r="B77" s="4" t="s">
        <v>928</v>
      </c>
      <c r="C77" s="4" t="s">
        <v>105</v>
      </c>
      <c r="D77" s="4" t="s">
        <v>104</v>
      </c>
      <c r="E77" s="4" t="s">
        <v>952</v>
      </c>
      <c r="F77" s="4" t="s">
        <v>951</v>
      </c>
      <c r="G77">
        <v>1</v>
      </c>
    </row>
    <row r="78" spans="1:7" ht="12.75">
      <c r="A78" s="6"/>
      <c r="B78" s="6"/>
      <c r="C78" s="4" t="s">
        <v>826</v>
      </c>
      <c r="D78" s="4" t="s">
        <v>825</v>
      </c>
      <c r="E78" s="4" t="s">
        <v>230</v>
      </c>
      <c r="F78" s="4" t="s">
        <v>229</v>
      </c>
      <c r="G78">
        <v>1</v>
      </c>
    </row>
    <row r="79" spans="1:7" ht="12.75">
      <c r="A79" s="6"/>
      <c r="B79" s="6"/>
      <c r="C79" s="6"/>
      <c r="D79" s="6"/>
      <c r="E79" s="4" t="s">
        <v>232</v>
      </c>
      <c r="F79" s="4" t="s">
        <v>231</v>
      </c>
      <c r="G79">
        <v>1</v>
      </c>
    </row>
    <row r="80" spans="1:7" ht="12.75">
      <c r="A80" s="6"/>
      <c r="B80" s="6"/>
      <c r="C80" s="6"/>
      <c r="D80" s="6"/>
      <c r="E80" s="4" t="s">
        <v>234</v>
      </c>
      <c r="F80" s="4" t="s">
        <v>233</v>
      </c>
      <c r="G80">
        <v>1</v>
      </c>
    </row>
    <row r="81" spans="1:7" ht="12.75">
      <c r="A81" s="6"/>
      <c r="B81" s="6"/>
      <c r="C81" s="6"/>
      <c r="D81" s="6"/>
      <c r="E81" s="4" t="s">
        <v>236</v>
      </c>
      <c r="F81" s="4" t="s">
        <v>235</v>
      </c>
      <c r="G81">
        <v>1</v>
      </c>
    </row>
    <row r="82" spans="1:7" ht="12.75">
      <c r="A82" s="6"/>
      <c r="B82" s="6"/>
      <c r="C82" s="6"/>
      <c r="D82" s="6"/>
      <c r="E82" s="4" t="s">
        <v>238</v>
      </c>
      <c r="F82" s="4" t="s">
        <v>237</v>
      </c>
      <c r="G82">
        <v>1</v>
      </c>
    </row>
    <row r="83" spans="1:7" ht="12.75">
      <c r="A83" s="6"/>
      <c r="B83" s="6"/>
      <c r="C83" s="4" t="s">
        <v>95</v>
      </c>
      <c r="D83" s="4" t="s">
        <v>243</v>
      </c>
      <c r="E83" s="4" t="s">
        <v>245</v>
      </c>
      <c r="F83" s="4" t="s">
        <v>244</v>
      </c>
      <c r="G83">
        <v>1</v>
      </c>
    </row>
    <row r="84" spans="1:7" ht="12.75">
      <c r="A84" s="6"/>
      <c r="B84" s="6"/>
      <c r="C84" s="4" t="s">
        <v>548</v>
      </c>
      <c r="D84" s="4" t="s">
        <v>109</v>
      </c>
      <c r="E84" s="4" t="s">
        <v>950</v>
      </c>
      <c r="F84" s="4" t="s">
        <v>949</v>
      </c>
      <c r="G84">
        <v>1</v>
      </c>
    </row>
    <row r="85" spans="1:7" ht="12.75">
      <c r="A85" s="6"/>
      <c r="B85" s="6"/>
      <c r="C85" s="6"/>
      <c r="D85" s="6"/>
      <c r="E85" s="4" t="s">
        <v>240</v>
      </c>
      <c r="F85" s="4" t="s">
        <v>239</v>
      </c>
      <c r="G85">
        <v>1</v>
      </c>
    </row>
    <row r="86" spans="1:7" ht="12.75">
      <c r="A86" s="6"/>
      <c r="B86" s="6"/>
      <c r="C86" s="6"/>
      <c r="D86" s="6"/>
      <c r="E86" s="4" t="s">
        <v>242</v>
      </c>
      <c r="F86" s="4" t="s">
        <v>241</v>
      </c>
      <c r="G86">
        <v>1</v>
      </c>
    </row>
    <row r="87" spans="1:7" ht="12.75">
      <c r="A87" s="6"/>
      <c r="B87" s="6"/>
      <c r="C87" s="6"/>
      <c r="D87" s="4" t="s">
        <v>547</v>
      </c>
      <c r="E87" s="4" t="s">
        <v>955</v>
      </c>
      <c r="F87" s="4" t="s">
        <v>954</v>
      </c>
      <c r="G87">
        <v>1</v>
      </c>
    </row>
    <row r="88" spans="1:7" ht="12.75">
      <c r="A88" s="4" t="s">
        <v>246</v>
      </c>
      <c r="B88" s="4" t="s">
        <v>247</v>
      </c>
      <c r="C88" s="4" t="s">
        <v>105</v>
      </c>
      <c r="D88" s="4" t="s">
        <v>104</v>
      </c>
      <c r="E88" s="4" t="s">
        <v>261</v>
      </c>
      <c r="F88" s="4" t="s">
        <v>260</v>
      </c>
      <c r="G88">
        <v>1</v>
      </c>
    </row>
    <row r="89" spans="1:7" ht="12.75">
      <c r="A89" s="6"/>
      <c r="B89" s="6"/>
      <c r="C89" s="4" t="s">
        <v>826</v>
      </c>
      <c r="D89" s="4" t="s">
        <v>825</v>
      </c>
      <c r="E89" s="4" t="s">
        <v>269</v>
      </c>
      <c r="F89" s="4" t="s">
        <v>268</v>
      </c>
      <c r="G89">
        <v>1</v>
      </c>
    </row>
    <row r="90" spans="1:7" ht="12.75">
      <c r="A90" s="6"/>
      <c r="B90" s="6"/>
      <c r="C90" s="6"/>
      <c r="D90" s="6"/>
      <c r="E90" s="4" t="s">
        <v>353</v>
      </c>
      <c r="F90" s="4" t="s">
        <v>352</v>
      </c>
      <c r="G90">
        <v>1</v>
      </c>
    </row>
    <row r="91" spans="1:7" ht="12.75">
      <c r="A91" s="6"/>
      <c r="B91" s="6"/>
      <c r="C91" s="6"/>
      <c r="D91" s="6"/>
      <c r="E91" s="4" t="s">
        <v>355</v>
      </c>
      <c r="F91" s="4" t="s">
        <v>354</v>
      </c>
      <c r="G91">
        <v>1</v>
      </c>
    </row>
    <row r="92" spans="1:7" ht="12.75">
      <c r="A92" s="6"/>
      <c r="B92" s="6"/>
      <c r="C92" s="6"/>
      <c r="D92" s="6"/>
      <c r="E92" s="4" t="s">
        <v>357</v>
      </c>
      <c r="F92" s="4" t="s">
        <v>356</v>
      </c>
      <c r="G92">
        <v>1</v>
      </c>
    </row>
    <row r="93" spans="1:7" ht="12.75">
      <c r="A93" s="6"/>
      <c r="B93" s="6"/>
      <c r="C93" s="4" t="s">
        <v>548</v>
      </c>
      <c r="D93" s="4" t="s">
        <v>109</v>
      </c>
      <c r="E93" s="4" t="s">
        <v>259</v>
      </c>
      <c r="F93" s="4" t="s">
        <v>258</v>
      </c>
      <c r="G93">
        <v>1</v>
      </c>
    </row>
    <row r="94" spans="1:7" ht="12.75">
      <c r="A94" s="6"/>
      <c r="B94" s="6"/>
      <c r="C94" s="6"/>
      <c r="D94" s="6"/>
      <c r="E94" s="4" t="s">
        <v>359</v>
      </c>
      <c r="F94" s="4" t="s">
        <v>358</v>
      </c>
      <c r="G94">
        <v>1</v>
      </c>
    </row>
    <row r="95" spans="1:7" ht="12.75">
      <c r="A95" s="6"/>
      <c r="B95" s="6"/>
      <c r="C95" s="6"/>
      <c r="D95" s="4" t="s">
        <v>547</v>
      </c>
      <c r="E95" s="4" t="s">
        <v>264</v>
      </c>
      <c r="F95" s="4" t="s">
        <v>263</v>
      </c>
      <c r="G95">
        <v>1</v>
      </c>
    </row>
    <row r="96" spans="1:7" ht="12.75">
      <c r="A96" s="4" t="s">
        <v>675</v>
      </c>
      <c r="B96" s="4" t="s">
        <v>676</v>
      </c>
      <c r="C96" s="4" t="s">
        <v>105</v>
      </c>
      <c r="D96" s="4" t="s">
        <v>104</v>
      </c>
      <c r="E96" s="4" t="s">
        <v>31</v>
      </c>
      <c r="F96" s="4" t="s">
        <v>30</v>
      </c>
      <c r="G96">
        <v>1</v>
      </c>
    </row>
    <row r="97" spans="1:7" ht="12.75">
      <c r="A97" s="6"/>
      <c r="B97" s="6"/>
      <c r="C97" s="4" t="s">
        <v>826</v>
      </c>
      <c r="D97" s="4" t="s">
        <v>825</v>
      </c>
      <c r="E97" s="4" t="s">
        <v>33</v>
      </c>
      <c r="F97" s="4" t="s">
        <v>32</v>
      </c>
      <c r="G97">
        <v>1</v>
      </c>
    </row>
    <row r="98" spans="1:7" ht="12.75">
      <c r="A98" s="6"/>
      <c r="B98" s="6"/>
      <c r="C98" s="6"/>
      <c r="D98" s="6"/>
      <c r="E98" s="4" t="s">
        <v>35</v>
      </c>
      <c r="F98" s="4" t="s">
        <v>34</v>
      </c>
      <c r="G98">
        <v>1</v>
      </c>
    </row>
    <row r="99" spans="1:8" ht="12.75">
      <c r="A99" s="4" t="s">
        <v>683</v>
      </c>
      <c r="B99" s="4" t="s">
        <v>684</v>
      </c>
      <c r="C99" s="4" t="s">
        <v>105</v>
      </c>
      <c r="D99" s="4" t="s">
        <v>104</v>
      </c>
      <c r="E99" s="14" t="s">
        <v>43</v>
      </c>
      <c r="F99" s="4" t="s">
        <v>42</v>
      </c>
      <c r="G99">
        <v>1</v>
      </c>
      <c r="H99">
        <v>35</v>
      </c>
    </row>
    <row r="100" spans="1:8" ht="12.75">
      <c r="A100" s="6"/>
      <c r="B100" s="6"/>
      <c r="C100" s="4" t="s">
        <v>826</v>
      </c>
      <c r="D100" s="4" t="s">
        <v>825</v>
      </c>
      <c r="E100" s="14" t="s">
        <v>814</v>
      </c>
      <c r="F100" s="4" t="s">
        <v>813</v>
      </c>
      <c r="G100">
        <v>1</v>
      </c>
      <c r="H100">
        <v>35</v>
      </c>
    </row>
    <row r="101" spans="1:8" ht="12.75">
      <c r="A101" s="6"/>
      <c r="B101" s="6"/>
      <c r="C101" s="6"/>
      <c r="D101" s="6"/>
      <c r="E101" s="14" t="s">
        <v>816</v>
      </c>
      <c r="F101" s="4" t="s">
        <v>815</v>
      </c>
      <c r="G101">
        <v>1</v>
      </c>
      <c r="H101">
        <v>35</v>
      </c>
    </row>
    <row r="102" spans="1:8" ht="12.75">
      <c r="A102" s="6"/>
      <c r="B102" s="6"/>
      <c r="C102" s="4" t="s">
        <v>548</v>
      </c>
      <c r="D102" s="4" t="s">
        <v>109</v>
      </c>
      <c r="E102" s="14" t="s">
        <v>39</v>
      </c>
      <c r="F102" s="4" t="s">
        <v>38</v>
      </c>
      <c r="G102">
        <v>1</v>
      </c>
      <c r="H102">
        <v>35</v>
      </c>
    </row>
    <row r="103" spans="1:7" ht="12.75">
      <c r="A103" s="6"/>
      <c r="B103" s="6"/>
      <c r="C103" s="6"/>
      <c r="D103" s="6"/>
      <c r="E103" s="4" t="s">
        <v>46</v>
      </c>
      <c r="F103" s="4" t="s">
        <v>45</v>
      </c>
      <c r="G103">
        <v>1</v>
      </c>
    </row>
    <row r="104" spans="1:7" ht="12.75">
      <c r="A104" s="6"/>
      <c r="B104" s="6"/>
      <c r="C104" s="6"/>
      <c r="D104" s="6"/>
      <c r="E104" s="4" t="s">
        <v>48</v>
      </c>
      <c r="F104" s="4" t="s">
        <v>47</v>
      </c>
      <c r="G104">
        <v>1</v>
      </c>
    </row>
    <row r="105" spans="1:7" ht="12.75">
      <c r="A105" s="6"/>
      <c r="B105" s="6"/>
      <c r="C105" s="6"/>
      <c r="D105" s="6"/>
      <c r="E105" s="4" t="s">
        <v>50</v>
      </c>
      <c r="F105" s="4" t="s">
        <v>49</v>
      </c>
      <c r="G105">
        <v>1</v>
      </c>
    </row>
    <row r="106" spans="1:8" ht="12.75">
      <c r="A106" s="6"/>
      <c r="B106" s="6"/>
      <c r="C106" s="6"/>
      <c r="D106" s="4" t="s">
        <v>547</v>
      </c>
      <c r="E106" s="14" t="s">
        <v>41</v>
      </c>
      <c r="F106" s="4" t="s">
        <v>40</v>
      </c>
      <c r="G106">
        <v>1</v>
      </c>
      <c r="H106">
        <v>35</v>
      </c>
    </row>
    <row r="107" spans="1:8" ht="12.75">
      <c r="A107" s="6"/>
      <c r="B107" s="6"/>
      <c r="C107" s="6"/>
      <c r="D107" s="6"/>
      <c r="E107" s="14" t="s">
        <v>52</v>
      </c>
      <c r="F107" s="4" t="s">
        <v>51</v>
      </c>
      <c r="G107">
        <v>1</v>
      </c>
      <c r="H107">
        <v>35</v>
      </c>
    </row>
    <row r="108" spans="1:8" ht="12.75">
      <c r="A108" s="4" t="s">
        <v>360</v>
      </c>
      <c r="B108" s="4" t="s">
        <v>361</v>
      </c>
      <c r="C108" s="4" t="s">
        <v>105</v>
      </c>
      <c r="D108" s="4" t="s">
        <v>104</v>
      </c>
      <c r="E108" s="14" t="s">
        <v>363</v>
      </c>
      <c r="F108" s="4" t="s">
        <v>362</v>
      </c>
      <c r="G108">
        <v>1</v>
      </c>
      <c r="H108">
        <v>35</v>
      </c>
    </row>
    <row r="109" spans="1:8" ht="12.75">
      <c r="A109" s="6"/>
      <c r="B109" s="6"/>
      <c r="C109" s="4" t="s">
        <v>826</v>
      </c>
      <c r="D109" s="4" t="s">
        <v>825</v>
      </c>
      <c r="E109" s="14" t="s">
        <v>367</v>
      </c>
      <c r="F109" s="4" t="s">
        <v>366</v>
      </c>
      <c r="G109">
        <v>1</v>
      </c>
      <c r="H109">
        <v>35</v>
      </c>
    </row>
    <row r="110" spans="1:8" ht="12.75">
      <c r="A110" s="6"/>
      <c r="B110" s="6"/>
      <c r="C110" s="6"/>
      <c r="D110" s="6"/>
      <c r="E110" s="14" t="s">
        <v>823</v>
      </c>
      <c r="F110" s="4" t="s">
        <v>822</v>
      </c>
      <c r="G110">
        <v>1</v>
      </c>
      <c r="H110">
        <v>35</v>
      </c>
    </row>
    <row r="111" spans="1:8" ht="12.75">
      <c r="A111" s="6"/>
      <c r="B111" s="6"/>
      <c r="C111" s="4" t="s">
        <v>548</v>
      </c>
      <c r="D111" s="4" t="s">
        <v>109</v>
      </c>
      <c r="E111" s="14" t="s">
        <v>361</v>
      </c>
      <c r="F111" s="4" t="s">
        <v>821</v>
      </c>
      <c r="G111">
        <v>1</v>
      </c>
      <c r="H111">
        <v>35</v>
      </c>
    </row>
    <row r="112" spans="1:8" ht="12.75">
      <c r="A112" s="6"/>
      <c r="B112" s="6"/>
      <c r="C112" s="6"/>
      <c r="D112" s="4" t="s">
        <v>547</v>
      </c>
      <c r="E112" s="14" t="s">
        <v>365</v>
      </c>
      <c r="F112" s="4" t="s">
        <v>364</v>
      </c>
      <c r="G112">
        <v>1</v>
      </c>
      <c r="H112">
        <v>35</v>
      </c>
    </row>
    <row r="113" spans="1:7" ht="12.75">
      <c r="A113" s="4" t="s">
        <v>697</v>
      </c>
      <c r="B113" s="4" t="s">
        <v>698</v>
      </c>
      <c r="C113" s="4" t="s">
        <v>105</v>
      </c>
      <c r="D113" s="4" t="s">
        <v>104</v>
      </c>
      <c r="E113" s="4" t="s">
        <v>497</v>
      </c>
      <c r="F113" s="4" t="s">
        <v>496</v>
      </c>
      <c r="G113">
        <v>1</v>
      </c>
    </row>
    <row r="114" spans="1:7" ht="12.75">
      <c r="A114" s="6"/>
      <c r="B114" s="6"/>
      <c r="C114" s="4" t="s">
        <v>826</v>
      </c>
      <c r="D114" s="4" t="s">
        <v>83</v>
      </c>
      <c r="E114" s="4" t="s">
        <v>85</v>
      </c>
      <c r="F114" s="4" t="s">
        <v>84</v>
      </c>
      <c r="G114">
        <v>1</v>
      </c>
    </row>
    <row r="115" spans="1:7" ht="12.75">
      <c r="A115" s="6"/>
      <c r="B115" s="6"/>
      <c r="C115" s="6"/>
      <c r="D115" s="6"/>
      <c r="E115" s="4" t="s">
        <v>143</v>
      </c>
      <c r="F115" s="4" t="s">
        <v>142</v>
      </c>
      <c r="G115">
        <v>1</v>
      </c>
    </row>
    <row r="116" spans="1:7" ht="12.75">
      <c r="A116" s="6"/>
      <c r="B116" s="6"/>
      <c r="C116" s="6"/>
      <c r="D116" s="4" t="s">
        <v>825</v>
      </c>
      <c r="E116" s="4" t="s">
        <v>312</v>
      </c>
      <c r="F116" s="4" t="s">
        <v>78</v>
      </c>
      <c r="G116">
        <v>1</v>
      </c>
    </row>
    <row r="117" spans="1:7" ht="12.75">
      <c r="A117" s="6"/>
      <c r="B117" s="6"/>
      <c r="C117" s="6"/>
      <c r="D117" s="6"/>
      <c r="E117" s="4" t="s">
        <v>495</v>
      </c>
      <c r="F117" s="4" t="s">
        <v>494</v>
      </c>
      <c r="G117">
        <v>1</v>
      </c>
    </row>
    <row r="118" spans="1:7" ht="12.75">
      <c r="A118" s="6"/>
      <c r="B118" s="6"/>
      <c r="C118" s="6"/>
      <c r="D118" s="6"/>
      <c r="E118" s="4" t="s">
        <v>859</v>
      </c>
      <c r="F118" s="4" t="s">
        <v>858</v>
      </c>
      <c r="G118">
        <v>1</v>
      </c>
    </row>
    <row r="119" spans="1:7" ht="12.75">
      <c r="A119" s="6"/>
      <c r="B119" s="6"/>
      <c r="C119" s="6"/>
      <c r="D119" s="6"/>
      <c r="E119" s="6"/>
      <c r="F119" s="12" t="s">
        <v>137</v>
      </c>
      <c r="G119">
        <v>1</v>
      </c>
    </row>
    <row r="120" spans="1:7" ht="12.75">
      <c r="A120" s="6"/>
      <c r="B120" s="6"/>
      <c r="C120" s="6"/>
      <c r="D120" s="6"/>
      <c r="E120" s="4" t="s">
        <v>861</v>
      </c>
      <c r="F120" s="4" t="s">
        <v>860</v>
      </c>
      <c r="G120">
        <v>1</v>
      </c>
    </row>
    <row r="121" spans="1:7" ht="12.75">
      <c r="A121" s="6"/>
      <c r="B121" s="6"/>
      <c r="C121" s="6"/>
      <c r="D121" s="6"/>
      <c r="E121" s="4" t="s">
        <v>863</v>
      </c>
      <c r="F121" s="4" t="s">
        <v>862</v>
      </c>
      <c r="G121">
        <v>1</v>
      </c>
    </row>
    <row r="122" spans="1:7" ht="12.75">
      <c r="A122" s="6"/>
      <c r="B122" s="6"/>
      <c r="C122" s="6"/>
      <c r="D122" s="6"/>
      <c r="E122" s="4" t="s">
        <v>865</v>
      </c>
      <c r="F122" s="4" t="s">
        <v>864</v>
      </c>
      <c r="G122">
        <v>1</v>
      </c>
    </row>
    <row r="123" spans="1:7" ht="12.75">
      <c r="A123" s="6"/>
      <c r="B123" s="6"/>
      <c r="C123" s="6"/>
      <c r="D123" s="6"/>
      <c r="E123" s="4" t="s">
        <v>867</v>
      </c>
      <c r="F123" s="4" t="s">
        <v>866</v>
      </c>
      <c r="G123">
        <v>1</v>
      </c>
    </row>
    <row r="124" spans="1:7" ht="12.75">
      <c r="A124" s="6"/>
      <c r="B124" s="6"/>
      <c r="C124" s="6"/>
      <c r="D124" s="6"/>
      <c r="E124" s="4" t="s">
        <v>869</v>
      </c>
      <c r="F124" s="4" t="s">
        <v>868</v>
      </c>
      <c r="G124">
        <v>1</v>
      </c>
    </row>
    <row r="125" spans="1:7" ht="12.75">
      <c r="A125" s="6"/>
      <c r="B125" s="6"/>
      <c r="C125" s="6"/>
      <c r="D125" s="6"/>
      <c r="E125" s="4" t="s">
        <v>871</v>
      </c>
      <c r="F125" s="4" t="s">
        <v>870</v>
      </c>
      <c r="G125">
        <v>1</v>
      </c>
    </row>
    <row r="126" spans="1:7" ht="12.75">
      <c r="A126" s="6"/>
      <c r="B126" s="6"/>
      <c r="C126" s="6"/>
      <c r="D126" s="6"/>
      <c r="E126" s="4" t="s">
        <v>873</v>
      </c>
      <c r="F126" s="4" t="s">
        <v>872</v>
      </c>
      <c r="G126">
        <v>1</v>
      </c>
    </row>
    <row r="127" spans="1:7" ht="12.75">
      <c r="A127" s="6"/>
      <c r="B127" s="6"/>
      <c r="C127" s="6"/>
      <c r="D127" s="6"/>
      <c r="E127" s="4" t="s">
        <v>875</v>
      </c>
      <c r="F127" s="4" t="s">
        <v>874</v>
      </c>
      <c r="G127">
        <v>1</v>
      </c>
    </row>
    <row r="128" spans="1:7" ht="12.75">
      <c r="A128" s="6"/>
      <c r="B128" s="6"/>
      <c r="C128" s="6"/>
      <c r="D128" s="6"/>
      <c r="E128" s="4" t="s">
        <v>877</v>
      </c>
      <c r="F128" s="4" t="s">
        <v>876</v>
      </c>
      <c r="G128">
        <v>1</v>
      </c>
    </row>
    <row r="129" spans="1:7" ht="12.75">
      <c r="A129" s="6"/>
      <c r="B129" s="6"/>
      <c r="C129" s="6"/>
      <c r="D129" s="6"/>
      <c r="E129" s="4" t="s">
        <v>879</v>
      </c>
      <c r="F129" s="4" t="s">
        <v>878</v>
      </c>
      <c r="G129">
        <v>1</v>
      </c>
    </row>
    <row r="130" spans="1:7" ht="12.75">
      <c r="A130" s="6"/>
      <c r="B130" s="6"/>
      <c r="C130" s="6"/>
      <c r="D130" s="6"/>
      <c r="E130" s="4" t="s">
        <v>881</v>
      </c>
      <c r="F130" s="4" t="s">
        <v>880</v>
      </c>
      <c r="G130">
        <v>1</v>
      </c>
    </row>
    <row r="131" spans="1:7" ht="12.75">
      <c r="A131" s="6"/>
      <c r="B131" s="6"/>
      <c r="C131" s="6"/>
      <c r="D131" s="6"/>
      <c r="E131" s="4" t="s">
        <v>883</v>
      </c>
      <c r="F131" s="4" t="s">
        <v>882</v>
      </c>
      <c r="G131">
        <v>1</v>
      </c>
    </row>
    <row r="132" spans="1:7" ht="12.75">
      <c r="A132" s="6"/>
      <c r="B132" s="6"/>
      <c r="C132" s="6"/>
      <c r="D132" s="6"/>
      <c r="E132" s="4" t="s">
        <v>128</v>
      </c>
      <c r="F132" s="4" t="s">
        <v>127</v>
      </c>
      <c r="G132">
        <v>1</v>
      </c>
    </row>
    <row r="133" spans="1:7" ht="12.75">
      <c r="A133" s="6"/>
      <c r="B133" s="6"/>
      <c r="C133" s="6"/>
      <c r="D133" s="6"/>
      <c r="E133" s="4" t="s">
        <v>130</v>
      </c>
      <c r="F133" s="4" t="s">
        <v>129</v>
      </c>
      <c r="G133">
        <v>1</v>
      </c>
    </row>
    <row r="134" spans="1:7" ht="12.75">
      <c r="A134" s="6"/>
      <c r="B134" s="6"/>
      <c r="C134" s="6"/>
      <c r="D134" s="6"/>
      <c r="E134" s="4" t="s">
        <v>132</v>
      </c>
      <c r="F134" s="4" t="s">
        <v>131</v>
      </c>
      <c r="G134">
        <v>1</v>
      </c>
    </row>
    <row r="135" spans="1:7" ht="12.75">
      <c r="A135" s="6"/>
      <c r="B135" s="6"/>
      <c r="C135" s="6"/>
      <c r="D135" s="6"/>
      <c r="E135" s="4" t="s">
        <v>134</v>
      </c>
      <c r="F135" s="4" t="s">
        <v>133</v>
      </c>
      <c r="G135">
        <v>1</v>
      </c>
    </row>
    <row r="136" spans="1:7" ht="12.75">
      <c r="A136" s="6"/>
      <c r="B136" s="6"/>
      <c r="C136" s="6"/>
      <c r="D136" s="6"/>
      <c r="E136" s="4" t="s">
        <v>136</v>
      </c>
      <c r="F136" s="4" t="s">
        <v>135</v>
      </c>
      <c r="G136">
        <v>1</v>
      </c>
    </row>
    <row r="137" spans="1:7" ht="12.75">
      <c r="A137" s="6"/>
      <c r="B137" s="6"/>
      <c r="C137" s="6"/>
      <c r="D137" s="6"/>
      <c r="E137" s="4" t="s">
        <v>701</v>
      </c>
      <c r="F137" s="4" t="s">
        <v>144</v>
      </c>
      <c r="G137">
        <v>1</v>
      </c>
    </row>
    <row r="138" spans="1:7" ht="12.75">
      <c r="A138" s="6"/>
      <c r="B138" s="6"/>
      <c r="C138" s="4" t="s">
        <v>75</v>
      </c>
      <c r="D138" s="4" t="s">
        <v>74</v>
      </c>
      <c r="E138" s="4" t="s">
        <v>77</v>
      </c>
      <c r="F138" s="4" t="s">
        <v>76</v>
      </c>
      <c r="G138">
        <v>1</v>
      </c>
    </row>
    <row r="139" spans="1:7" ht="12.75">
      <c r="A139" s="6"/>
      <c r="B139" s="6"/>
      <c r="C139" s="6"/>
      <c r="D139" s="6"/>
      <c r="E139" s="4" t="s">
        <v>82</v>
      </c>
      <c r="F139" s="4" t="s">
        <v>81</v>
      </c>
      <c r="G139">
        <v>1</v>
      </c>
    </row>
    <row r="140" spans="1:7" ht="12.75">
      <c r="A140" s="6"/>
      <c r="B140" s="6"/>
      <c r="C140" s="6"/>
      <c r="D140" s="6"/>
      <c r="E140" s="4" t="s">
        <v>87</v>
      </c>
      <c r="F140" s="4" t="s">
        <v>86</v>
      </c>
      <c r="G140">
        <v>1</v>
      </c>
    </row>
    <row r="141" spans="1:7" ht="12.75">
      <c r="A141" s="6"/>
      <c r="B141" s="6"/>
      <c r="C141" s="6"/>
      <c r="D141" s="6"/>
      <c r="E141" s="4" t="s">
        <v>91</v>
      </c>
      <c r="F141" s="4" t="s">
        <v>90</v>
      </c>
      <c r="G141">
        <v>1</v>
      </c>
    </row>
    <row r="142" spans="1:7" ht="12.75">
      <c r="A142" s="6"/>
      <c r="B142" s="6"/>
      <c r="C142" s="6"/>
      <c r="D142" s="6"/>
      <c r="E142" s="4" t="s">
        <v>146</v>
      </c>
      <c r="F142" s="4" t="s">
        <v>145</v>
      </c>
      <c r="G142">
        <v>1</v>
      </c>
    </row>
    <row r="143" spans="1:7" ht="12.75">
      <c r="A143" s="6"/>
      <c r="B143" s="6"/>
      <c r="C143" s="6"/>
      <c r="D143" s="6"/>
      <c r="E143" s="4" t="s">
        <v>150</v>
      </c>
      <c r="F143" s="4" t="s">
        <v>149</v>
      </c>
      <c r="G143">
        <v>1</v>
      </c>
    </row>
    <row r="144" spans="1:7" ht="12.75">
      <c r="A144" s="6"/>
      <c r="B144" s="6"/>
      <c r="C144" s="6"/>
      <c r="D144" s="6"/>
      <c r="E144" s="4" t="s">
        <v>154</v>
      </c>
      <c r="F144" s="4" t="s">
        <v>153</v>
      </c>
      <c r="G144">
        <v>1</v>
      </c>
    </row>
    <row r="145" spans="1:7" ht="12.75">
      <c r="A145" s="6"/>
      <c r="B145" s="6"/>
      <c r="C145" s="4" t="s">
        <v>95</v>
      </c>
      <c r="D145" s="4" t="s">
        <v>391</v>
      </c>
      <c r="E145" s="4" t="s">
        <v>89</v>
      </c>
      <c r="F145" s="4" t="s">
        <v>88</v>
      </c>
      <c r="G145">
        <v>1</v>
      </c>
    </row>
    <row r="146" spans="1:7" ht="12.75">
      <c r="A146" s="6"/>
      <c r="B146" s="6"/>
      <c r="C146" s="6"/>
      <c r="D146" s="6"/>
      <c r="E146" s="4" t="s">
        <v>565</v>
      </c>
      <c r="F146" s="4" t="s">
        <v>564</v>
      </c>
      <c r="G146">
        <v>1</v>
      </c>
    </row>
    <row r="147" spans="1:7" ht="12.75">
      <c r="A147" s="6"/>
      <c r="B147" s="6"/>
      <c r="C147" s="6"/>
      <c r="D147" s="6"/>
      <c r="E147" s="4" t="s">
        <v>498</v>
      </c>
      <c r="F147" s="4" t="s">
        <v>155</v>
      </c>
      <c r="G147">
        <v>1</v>
      </c>
    </row>
    <row r="148" spans="1:7" ht="12.75">
      <c r="A148" s="6"/>
      <c r="B148" s="6"/>
      <c r="C148" s="6"/>
      <c r="D148" s="4" t="s">
        <v>243</v>
      </c>
      <c r="E148" s="4" t="s">
        <v>80</v>
      </c>
      <c r="F148" s="4" t="s">
        <v>79</v>
      </c>
      <c r="G148">
        <v>1</v>
      </c>
    </row>
    <row r="149" spans="1:8" ht="12.75">
      <c r="A149" s="6"/>
      <c r="B149" s="6"/>
      <c r="C149" s="6"/>
      <c r="D149" s="6"/>
      <c r="E149" s="14" t="s">
        <v>152</v>
      </c>
      <c r="F149" s="4" t="s">
        <v>151</v>
      </c>
      <c r="G149">
        <v>1</v>
      </c>
      <c r="H149">
        <v>35</v>
      </c>
    </row>
    <row r="150" spans="1:8" ht="12.75">
      <c r="A150" s="4" t="s">
        <v>697</v>
      </c>
      <c r="B150" s="4" t="s">
        <v>698</v>
      </c>
      <c r="C150" s="4" t="s">
        <v>548</v>
      </c>
      <c r="D150" s="4" t="s">
        <v>566</v>
      </c>
      <c r="E150" s="14" t="s">
        <v>568</v>
      </c>
      <c r="F150" s="4" t="s">
        <v>567</v>
      </c>
      <c r="G150">
        <v>1</v>
      </c>
      <c r="H150">
        <v>35</v>
      </c>
    </row>
    <row r="151" spans="1:8" ht="12.75">
      <c r="A151" s="6"/>
      <c r="B151" s="6"/>
      <c r="C151" s="4" t="s">
        <v>548</v>
      </c>
      <c r="D151" s="4" t="s">
        <v>547</v>
      </c>
      <c r="E151" s="14" t="s">
        <v>570</v>
      </c>
      <c r="F151" s="4" t="s">
        <v>569</v>
      </c>
      <c r="G151">
        <v>1</v>
      </c>
      <c r="H151">
        <v>35</v>
      </c>
    </row>
    <row r="152" spans="1:8" ht="12.75">
      <c r="A152" s="4" t="s">
        <v>720</v>
      </c>
      <c r="B152" s="4" t="s">
        <v>721</v>
      </c>
      <c r="C152" s="4" t="s">
        <v>105</v>
      </c>
      <c r="D152" s="4" t="s">
        <v>104</v>
      </c>
      <c r="E152" s="14" t="s">
        <v>898</v>
      </c>
      <c r="F152" s="4" t="s">
        <v>897</v>
      </c>
      <c r="G152">
        <v>1</v>
      </c>
      <c r="H152">
        <v>35</v>
      </c>
    </row>
    <row r="153" spans="1:8" ht="12.75">
      <c r="A153" s="6"/>
      <c r="B153" s="6"/>
      <c r="C153" s="4" t="s">
        <v>95</v>
      </c>
      <c r="D153" s="4" t="s">
        <v>391</v>
      </c>
      <c r="E153" s="14" t="s">
        <v>156</v>
      </c>
      <c r="F153" s="4" t="s">
        <v>958</v>
      </c>
      <c r="G153">
        <v>1</v>
      </c>
      <c r="H153" t="s">
        <v>122</v>
      </c>
    </row>
    <row r="154" spans="1:7" ht="12.75">
      <c r="A154" s="6"/>
      <c r="B154" s="6"/>
      <c r="C154" s="4" t="s">
        <v>548</v>
      </c>
      <c r="D154" s="4" t="s">
        <v>109</v>
      </c>
      <c r="E154" s="4" t="s">
        <v>174</v>
      </c>
      <c r="F154" s="4" t="s">
        <v>173</v>
      </c>
      <c r="G154">
        <v>1</v>
      </c>
    </row>
    <row r="155" spans="1:7" ht="12.75">
      <c r="A155" s="6"/>
      <c r="B155" s="6"/>
      <c r="C155" s="6"/>
      <c r="D155" s="6"/>
      <c r="E155" s="4" t="s">
        <v>891</v>
      </c>
      <c r="F155" s="4" t="s">
        <v>175</v>
      </c>
      <c r="G155">
        <v>1</v>
      </c>
    </row>
    <row r="156" spans="1:7" ht="12.75">
      <c r="A156" s="6"/>
      <c r="B156" s="6"/>
      <c r="C156" s="6"/>
      <c r="D156" s="6"/>
      <c r="E156" s="4" t="s">
        <v>893</v>
      </c>
      <c r="F156" s="4" t="s">
        <v>892</v>
      </c>
      <c r="G156">
        <v>1</v>
      </c>
    </row>
    <row r="157" spans="1:7" ht="12.75">
      <c r="A157" s="6"/>
      <c r="B157" s="6"/>
      <c r="C157" s="6"/>
      <c r="D157" s="6"/>
      <c r="E157" s="4" t="s">
        <v>895</v>
      </c>
      <c r="F157" s="4" t="s">
        <v>894</v>
      </c>
      <c r="G157">
        <v>1</v>
      </c>
    </row>
    <row r="158" spans="1:7" ht="12.75">
      <c r="A158" s="6"/>
      <c r="B158" s="6"/>
      <c r="C158" s="6"/>
      <c r="D158" s="6"/>
      <c r="E158" s="4" t="s">
        <v>499</v>
      </c>
      <c r="F158" s="4" t="s">
        <v>896</v>
      </c>
      <c r="G158">
        <v>1</v>
      </c>
    </row>
    <row r="159" spans="1:7" ht="12.75">
      <c r="A159" s="6"/>
      <c r="B159" s="6"/>
      <c r="C159" s="6"/>
      <c r="D159" s="4" t="s">
        <v>547</v>
      </c>
      <c r="E159" s="4" t="s">
        <v>957</v>
      </c>
      <c r="F159" s="4" t="s">
        <v>956</v>
      </c>
      <c r="G159">
        <v>1</v>
      </c>
    </row>
    <row r="160" spans="1:7" ht="12.75">
      <c r="A160" s="4" t="s">
        <v>728</v>
      </c>
      <c r="B160" s="4" t="s">
        <v>729</v>
      </c>
      <c r="C160" s="4" t="s">
        <v>105</v>
      </c>
      <c r="D160" s="4" t="s">
        <v>104</v>
      </c>
      <c r="E160" s="4" t="s">
        <v>228</v>
      </c>
      <c r="F160" s="4" t="s">
        <v>227</v>
      </c>
      <c r="G160">
        <v>1</v>
      </c>
    </row>
    <row r="161" spans="1:7" ht="12.75">
      <c r="A161" s="6"/>
      <c r="B161" s="6"/>
      <c r="C161" s="4" t="s">
        <v>826</v>
      </c>
      <c r="D161" s="4" t="s">
        <v>825</v>
      </c>
      <c r="E161" s="4" t="s">
        <v>215</v>
      </c>
      <c r="F161" s="4" t="s">
        <v>214</v>
      </c>
      <c r="G161">
        <v>1</v>
      </c>
    </row>
    <row r="162" spans="1:7" ht="12.75">
      <c r="A162" s="6"/>
      <c r="B162" s="6"/>
      <c r="C162" s="6"/>
      <c r="D162" s="6"/>
      <c r="E162" s="4" t="s">
        <v>732</v>
      </c>
      <c r="F162" s="4" t="s">
        <v>216</v>
      </c>
      <c r="G162">
        <v>1</v>
      </c>
    </row>
    <row r="163" spans="1:7" ht="12.75">
      <c r="A163" s="6"/>
      <c r="B163" s="6"/>
      <c r="C163" s="6"/>
      <c r="D163" s="6"/>
      <c r="E163" s="4" t="s">
        <v>222</v>
      </c>
      <c r="F163" s="4" t="s">
        <v>221</v>
      </c>
      <c r="G163">
        <v>1</v>
      </c>
    </row>
    <row r="164" spans="1:7" ht="12.75">
      <c r="A164" s="6"/>
      <c r="B164" s="6"/>
      <c r="C164" s="6"/>
      <c r="D164" s="6"/>
      <c r="E164" s="4" t="s">
        <v>211</v>
      </c>
      <c r="F164" s="4" t="s">
        <v>210</v>
      </c>
      <c r="G164">
        <v>1</v>
      </c>
    </row>
    <row r="165" spans="1:7" ht="12.75">
      <c r="A165" s="6"/>
      <c r="B165" s="6"/>
      <c r="C165" s="6"/>
      <c r="D165" s="6"/>
      <c r="E165" s="4" t="s">
        <v>975</v>
      </c>
      <c r="F165" s="4" t="s">
        <v>974</v>
      </c>
      <c r="G165">
        <v>1</v>
      </c>
    </row>
    <row r="166" spans="1:7" ht="12.75">
      <c r="A166" s="6"/>
      <c r="B166" s="6"/>
      <c r="C166" s="6"/>
      <c r="D166" s="6"/>
      <c r="E166" s="4" t="s">
        <v>224</v>
      </c>
      <c r="F166" s="4" t="s">
        <v>223</v>
      </c>
      <c r="G166">
        <v>1</v>
      </c>
    </row>
    <row r="167" spans="1:7" ht="12.75">
      <c r="A167" s="6"/>
      <c r="B167" s="6"/>
      <c r="C167" s="6"/>
      <c r="D167" s="6"/>
      <c r="E167" s="4" t="s">
        <v>226</v>
      </c>
      <c r="F167" s="4" t="s">
        <v>225</v>
      </c>
      <c r="G167">
        <v>1</v>
      </c>
    </row>
    <row r="168" spans="1:7" ht="12.75">
      <c r="A168" s="6"/>
      <c r="B168" s="6"/>
      <c r="C168" s="6"/>
      <c r="D168" s="6"/>
      <c r="E168" s="4" t="s">
        <v>964</v>
      </c>
      <c r="F168" s="4" t="s">
        <v>963</v>
      </c>
      <c r="G168">
        <v>1</v>
      </c>
    </row>
    <row r="169" spans="1:7" ht="12.75">
      <c r="A169" s="6"/>
      <c r="B169" s="6"/>
      <c r="C169" s="6"/>
      <c r="D169" s="6"/>
      <c r="E169" s="4" t="s">
        <v>733</v>
      </c>
      <c r="F169" s="4" t="s">
        <v>967</v>
      </c>
      <c r="G169">
        <v>1</v>
      </c>
    </row>
    <row r="170" spans="1:7" ht="12.75">
      <c r="A170" s="6"/>
      <c r="B170" s="6"/>
      <c r="C170" s="6"/>
      <c r="D170" s="6"/>
      <c r="E170" s="4" t="s">
        <v>973</v>
      </c>
      <c r="F170" s="4" t="s">
        <v>972</v>
      </c>
      <c r="G170">
        <v>1</v>
      </c>
    </row>
    <row r="171" spans="1:7" ht="12.75">
      <c r="A171" s="6"/>
      <c r="B171" s="6"/>
      <c r="C171" s="4" t="s">
        <v>95</v>
      </c>
      <c r="D171" s="4" t="s">
        <v>391</v>
      </c>
      <c r="E171" s="4" t="s">
        <v>220</v>
      </c>
      <c r="F171" s="4" t="s">
        <v>219</v>
      </c>
      <c r="G171">
        <v>1</v>
      </c>
    </row>
    <row r="172" spans="1:7" ht="12.75">
      <c r="A172" s="6"/>
      <c r="B172" s="6"/>
      <c r="C172" s="6"/>
      <c r="D172" s="4" t="s">
        <v>243</v>
      </c>
      <c r="E172" s="4" t="s">
        <v>245</v>
      </c>
      <c r="F172" s="4" t="s">
        <v>971</v>
      </c>
      <c r="G172">
        <v>1</v>
      </c>
    </row>
    <row r="173" spans="1:7" ht="12.75">
      <c r="A173" s="6"/>
      <c r="B173" s="6"/>
      <c r="C173" s="4" t="s">
        <v>548</v>
      </c>
      <c r="D173" s="4" t="s">
        <v>109</v>
      </c>
      <c r="E173" s="4" t="s">
        <v>218</v>
      </c>
      <c r="F173" s="4" t="s">
        <v>217</v>
      </c>
      <c r="G173">
        <v>1</v>
      </c>
    </row>
    <row r="174" spans="1:7" ht="12.75">
      <c r="A174" s="6"/>
      <c r="B174" s="6"/>
      <c r="C174" s="6"/>
      <c r="D174" s="4" t="s">
        <v>547</v>
      </c>
      <c r="E174" s="4" t="s">
        <v>213</v>
      </c>
      <c r="F174" s="4" t="s">
        <v>212</v>
      </c>
      <c r="G174">
        <v>1</v>
      </c>
    </row>
    <row r="175" spans="1:7" ht="12.75">
      <c r="A175" s="6"/>
      <c r="B175" s="6"/>
      <c r="C175" s="6"/>
      <c r="D175" s="6"/>
      <c r="E175" s="4" t="s">
        <v>966</v>
      </c>
      <c r="F175" s="4" t="s">
        <v>965</v>
      </c>
      <c r="G175">
        <v>1</v>
      </c>
    </row>
    <row r="176" spans="1:7" ht="12.75">
      <c r="A176" s="4" t="s">
        <v>738</v>
      </c>
      <c r="B176" s="4" t="s">
        <v>739</v>
      </c>
      <c r="C176" s="4" t="s">
        <v>105</v>
      </c>
      <c r="D176" s="4" t="s">
        <v>104</v>
      </c>
      <c r="E176" s="4" t="s">
        <v>998</v>
      </c>
      <c r="F176" s="4" t="s">
        <v>997</v>
      </c>
      <c r="G176">
        <v>1</v>
      </c>
    </row>
    <row r="177" spans="1:7" ht="12.75">
      <c r="A177" s="6"/>
      <c r="B177" s="6"/>
      <c r="C177" s="4" t="s">
        <v>826</v>
      </c>
      <c r="D177" s="4" t="s">
        <v>825</v>
      </c>
      <c r="E177" s="4" t="s">
        <v>981</v>
      </c>
      <c r="F177" s="4" t="s">
        <v>980</v>
      </c>
      <c r="G177">
        <v>1</v>
      </c>
    </row>
    <row r="178" spans="1:7" ht="12.75">
      <c r="A178" s="6"/>
      <c r="B178" s="6"/>
      <c r="C178" s="6"/>
      <c r="D178" s="6"/>
      <c r="E178" s="4" t="s">
        <v>983</v>
      </c>
      <c r="F178" s="4" t="s">
        <v>982</v>
      </c>
      <c r="G178">
        <v>1</v>
      </c>
    </row>
    <row r="179" spans="1:7" ht="12.75">
      <c r="A179" s="6"/>
      <c r="B179" s="6"/>
      <c r="C179" s="6"/>
      <c r="D179" s="6"/>
      <c r="E179" s="4" t="s">
        <v>985</v>
      </c>
      <c r="F179" s="4" t="s">
        <v>984</v>
      </c>
      <c r="G179">
        <v>1</v>
      </c>
    </row>
    <row r="180" spans="1:7" ht="12.75">
      <c r="A180" s="6"/>
      <c r="B180" s="6"/>
      <c r="C180" s="6"/>
      <c r="D180" s="6"/>
      <c r="E180" s="4" t="s">
        <v>987</v>
      </c>
      <c r="F180" s="4" t="s">
        <v>986</v>
      </c>
      <c r="G180">
        <v>1</v>
      </c>
    </row>
    <row r="181" spans="1:7" ht="12.75">
      <c r="A181" s="6"/>
      <c r="B181" s="6"/>
      <c r="C181" s="6"/>
      <c r="D181" s="6"/>
      <c r="E181" s="4" t="s">
        <v>989</v>
      </c>
      <c r="F181" s="4" t="s">
        <v>988</v>
      </c>
      <c r="G181">
        <v>1</v>
      </c>
    </row>
    <row r="182" spans="1:7" ht="12.75">
      <c r="A182" s="6"/>
      <c r="B182" s="6"/>
      <c r="C182" s="4" t="s">
        <v>548</v>
      </c>
      <c r="D182" s="4" t="s">
        <v>109</v>
      </c>
      <c r="E182" s="4" t="s">
        <v>994</v>
      </c>
      <c r="F182" s="4" t="s">
        <v>993</v>
      </c>
      <c r="G182">
        <v>1</v>
      </c>
    </row>
    <row r="183" spans="1:7" ht="12.75">
      <c r="A183" s="6"/>
      <c r="B183" s="6"/>
      <c r="C183" s="6"/>
      <c r="D183" s="6"/>
      <c r="E183" s="4" t="s">
        <v>996</v>
      </c>
      <c r="F183" s="4" t="s">
        <v>995</v>
      </c>
      <c r="G183">
        <v>1</v>
      </c>
    </row>
    <row r="184" spans="1:7" ht="12.75">
      <c r="A184" s="4" t="s">
        <v>368</v>
      </c>
      <c r="B184" s="4" t="s">
        <v>369</v>
      </c>
      <c r="C184" s="4" t="s">
        <v>826</v>
      </c>
      <c r="D184" s="4" t="s">
        <v>825</v>
      </c>
      <c r="E184" s="4" t="s">
        <v>383</v>
      </c>
      <c r="F184" s="4" t="s">
        <v>382</v>
      </c>
      <c r="G184">
        <v>1</v>
      </c>
    </row>
    <row r="185" spans="1:7" ht="12.75">
      <c r="A185" s="6"/>
      <c r="B185" s="6"/>
      <c r="C185" s="6"/>
      <c r="D185" s="6"/>
      <c r="E185" s="4" t="s">
        <v>385</v>
      </c>
      <c r="F185" s="4" t="s">
        <v>384</v>
      </c>
      <c r="G185">
        <v>1</v>
      </c>
    </row>
    <row r="186" spans="1:7" ht="12.75">
      <c r="A186" s="6"/>
      <c r="B186" s="6"/>
      <c r="C186" s="6"/>
      <c r="D186" s="6"/>
      <c r="E186" s="4" t="s">
        <v>387</v>
      </c>
      <c r="F186" s="4" t="s">
        <v>386</v>
      </c>
      <c r="G186">
        <v>1</v>
      </c>
    </row>
    <row r="187" spans="1:7" ht="12.75">
      <c r="A187" s="6"/>
      <c r="B187" s="6"/>
      <c r="C187" s="4" t="s">
        <v>95</v>
      </c>
      <c r="D187" s="4" t="s">
        <v>391</v>
      </c>
      <c r="E187" s="4" t="s">
        <v>393</v>
      </c>
      <c r="F187" s="4" t="s">
        <v>392</v>
      </c>
      <c r="G187">
        <v>1</v>
      </c>
    </row>
    <row r="188" spans="1:7" ht="12.75">
      <c r="A188" s="6"/>
      <c r="B188" s="6"/>
      <c r="C188" s="4" t="s">
        <v>548</v>
      </c>
      <c r="D188" s="4" t="s">
        <v>109</v>
      </c>
      <c r="E188" s="4" t="s">
        <v>389</v>
      </c>
      <c r="F188" s="4" t="s">
        <v>388</v>
      </c>
      <c r="G188">
        <v>1</v>
      </c>
    </row>
    <row r="189" spans="1:7" ht="12.75">
      <c r="A189" s="4" t="s">
        <v>752</v>
      </c>
      <c r="B189" s="4" t="s">
        <v>753</v>
      </c>
      <c r="C189" s="4" t="s">
        <v>105</v>
      </c>
      <c r="D189" s="4" t="s">
        <v>104</v>
      </c>
      <c r="E189" s="4" t="s">
        <v>610</v>
      </c>
      <c r="F189" s="4" t="s">
        <v>609</v>
      </c>
      <c r="G189">
        <v>1</v>
      </c>
    </row>
    <row r="190" spans="1:7" ht="12.75">
      <c r="A190" s="6"/>
      <c r="B190" s="6"/>
      <c r="C190" s="4" t="s">
        <v>826</v>
      </c>
      <c r="D190" s="4" t="s">
        <v>825</v>
      </c>
      <c r="E190" s="4" t="s">
        <v>604</v>
      </c>
      <c r="F190" s="4" t="s">
        <v>603</v>
      </c>
      <c r="G190">
        <v>1</v>
      </c>
    </row>
    <row r="191" spans="1:7" ht="12.75">
      <c r="A191" s="6"/>
      <c r="B191" s="6"/>
      <c r="C191" s="6"/>
      <c r="D191" s="6"/>
      <c r="E191" s="4" t="s">
        <v>606</v>
      </c>
      <c r="F191" s="4" t="s">
        <v>605</v>
      </c>
      <c r="G191">
        <v>1</v>
      </c>
    </row>
    <row r="192" spans="1:7" ht="12.75">
      <c r="A192" s="6"/>
      <c r="B192" s="6"/>
      <c r="C192" s="6"/>
      <c r="D192" s="6"/>
      <c r="E192" s="4" t="s">
        <v>608</v>
      </c>
      <c r="F192" s="4" t="s">
        <v>607</v>
      </c>
      <c r="G192">
        <v>1</v>
      </c>
    </row>
    <row r="193" spans="1:7" ht="12.75">
      <c r="A193" s="6"/>
      <c r="B193" s="6"/>
      <c r="C193" s="4" t="s">
        <v>548</v>
      </c>
      <c r="D193" s="4" t="s">
        <v>109</v>
      </c>
      <c r="E193" s="4" t="s">
        <v>612</v>
      </c>
      <c r="F193" s="4" t="s">
        <v>611</v>
      </c>
      <c r="G193">
        <v>1</v>
      </c>
    </row>
    <row r="194" spans="1:7" ht="12.75">
      <c r="A194" s="6"/>
      <c r="B194" s="6"/>
      <c r="C194" s="6"/>
      <c r="D194" s="6"/>
      <c r="E194" s="4" t="s">
        <v>614</v>
      </c>
      <c r="F194" s="4" t="s">
        <v>613</v>
      </c>
      <c r="G194">
        <v>1</v>
      </c>
    </row>
    <row r="195" spans="1:7" ht="12.75">
      <c r="A195" s="6"/>
      <c r="B195" s="6"/>
      <c r="C195" s="6"/>
      <c r="D195" s="6"/>
      <c r="E195" s="4" t="s">
        <v>616</v>
      </c>
      <c r="F195" s="4" t="s">
        <v>615</v>
      </c>
      <c r="G195">
        <v>1</v>
      </c>
    </row>
    <row r="196" spans="1:7" ht="12.75">
      <c r="A196" s="6"/>
      <c r="B196" s="6"/>
      <c r="C196" s="6"/>
      <c r="D196" s="6"/>
      <c r="E196" s="4" t="s">
        <v>618</v>
      </c>
      <c r="F196" s="4" t="s">
        <v>617</v>
      </c>
      <c r="G196">
        <v>1</v>
      </c>
    </row>
    <row r="197" spans="1:7" ht="12.75">
      <c r="A197" s="6"/>
      <c r="B197" s="6"/>
      <c r="C197" s="6"/>
      <c r="D197" s="4" t="s">
        <v>547</v>
      </c>
      <c r="E197" s="4" t="s">
        <v>620</v>
      </c>
      <c r="F197" s="4" t="s">
        <v>619</v>
      </c>
      <c r="G197">
        <v>1</v>
      </c>
    </row>
    <row r="198" spans="1:8" ht="12.75">
      <c r="A198" s="4" t="s">
        <v>394</v>
      </c>
      <c r="B198" s="4" t="s">
        <v>395</v>
      </c>
      <c r="C198" s="4" t="s">
        <v>105</v>
      </c>
      <c r="D198" s="4" t="s">
        <v>104</v>
      </c>
      <c r="E198" s="14" t="s">
        <v>398</v>
      </c>
      <c r="F198" s="4" t="s">
        <v>397</v>
      </c>
      <c r="G198">
        <v>1</v>
      </c>
      <c r="H198">
        <v>35</v>
      </c>
    </row>
    <row r="199" spans="1:7" ht="12.75">
      <c r="A199" s="6"/>
      <c r="B199" s="6"/>
      <c r="C199" s="4" t="s">
        <v>826</v>
      </c>
      <c r="D199" s="4" t="s">
        <v>825</v>
      </c>
      <c r="E199" s="4" t="s">
        <v>113</v>
      </c>
      <c r="F199" s="4" t="s">
        <v>396</v>
      </c>
      <c r="G199">
        <v>1</v>
      </c>
    </row>
    <row r="200" spans="1:7" ht="12.75">
      <c r="A200" s="6"/>
      <c r="B200" s="6"/>
      <c r="C200" s="4" t="s">
        <v>548</v>
      </c>
      <c r="D200" s="4" t="s">
        <v>109</v>
      </c>
      <c r="E200" s="4" t="s">
        <v>395</v>
      </c>
      <c r="F200" s="4" t="s">
        <v>627</v>
      </c>
      <c r="G200">
        <v>1</v>
      </c>
    </row>
    <row r="201" spans="1:7" ht="12.75">
      <c r="A201" s="6"/>
      <c r="B201" s="6"/>
      <c r="C201" s="6"/>
      <c r="D201" s="6"/>
      <c r="E201" s="4" t="s">
        <v>631</v>
      </c>
      <c r="F201" s="4" t="s">
        <v>630</v>
      </c>
      <c r="G201">
        <v>1</v>
      </c>
    </row>
    <row r="202" spans="1:7" ht="12.75">
      <c r="A202" s="6"/>
      <c r="B202" s="6"/>
      <c r="C202" s="6"/>
      <c r="D202" s="4" t="s">
        <v>547</v>
      </c>
      <c r="E202" s="4" t="s">
        <v>629</v>
      </c>
      <c r="F202" s="4" t="s">
        <v>628</v>
      </c>
      <c r="G202">
        <v>1</v>
      </c>
    </row>
    <row r="203" spans="1:7" ht="12.75">
      <c r="A203" s="6"/>
      <c r="B203" s="6"/>
      <c r="C203" s="6"/>
      <c r="D203" s="6"/>
      <c r="E203" s="4" t="s">
        <v>633</v>
      </c>
      <c r="F203" s="4" t="s">
        <v>632</v>
      </c>
      <c r="G203">
        <v>1</v>
      </c>
    </row>
    <row r="204" spans="1:7" ht="12.75">
      <c r="A204" s="4" t="s">
        <v>766</v>
      </c>
      <c r="B204" s="4" t="s">
        <v>767</v>
      </c>
      <c r="C204" s="4" t="s">
        <v>105</v>
      </c>
      <c r="D204" s="4" t="s">
        <v>104</v>
      </c>
      <c r="E204" s="4" t="s">
        <v>642</v>
      </c>
      <c r="F204" s="4" t="s">
        <v>641</v>
      </c>
      <c r="G204">
        <v>1</v>
      </c>
    </row>
    <row r="205" spans="1:7" ht="12.75">
      <c r="A205" s="6"/>
      <c r="B205" s="6"/>
      <c r="C205" s="4" t="s">
        <v>826</v>
      </c>
      <c r="D205" s="4" t="s">
        <v>825</v>
      </c>
      <c r="E205" s="4" t="s">
        <v>635</v>
      </c>
      <c r="F205" s="4" t="s">
        <v>634</v>
      </c>
      <c r="G205">
        <v>1</v>
      </c>
    </row>
    <row r="206" spans="1:7" ht="12.75">
      <c r="A206" s="6"/>
      <c r="B206" s="6"/>
      <c r="C206" s="6"/>
      <c r="D206" s="6"/>
      <c r="E206" s="6"/>
      <c r="F206" s="12" t="s">
        <v>636</v>
      </c>
      <c r="G206">
        <v>1</v>
      </c>
    </row>
    <row r="207" spans="1:7" ht="12.75">
      <c r="A207" s="6"/>
      <c r="B207" s="6"/>
      <c r="C207" s="4" t="s">
        <v>548</v>
      </c>
      <c r="D207" s="4" t="s">
        <v>109</v>
      </c>
      <c r="E207" s="4" t="s">
        <v>638</v>
      </c>
      <c r="F207" s="4" t="s">
        <v>637</v>
      </c>
      <c r="G207">
        <v>1</v>
      </c>
    </row>
    <row r="208" spans="1:7" ht="12.75">
      <c r="A208" s="6"/>
      <c r="B208" s="6"/>
      <c r="C208" s="6"/>
      <c r="D208" s="6"/>
      <c r="E208" s="4" t="s">
        <v>640</v>
      </c>
      <c r="F208" s="4" t="s">
        <v>639</v>
      </c>
      <c r="G208">
        <v>1</v>
      </c>
    </row>
    <row r="209" spans="1:7" ht="12.75">
      <c r="A209" s="6"/>
      <c r="B209" s="6"/>
      <c r="C209" s="6"/>
      <c r="D209" s="4" t="s">
        <v>547</v>
      </c>
      <c r="E209" s="4" t="s">
        <v>644</v>
      </c>
      <c r="F209" s="4" t="s">
        <v>643</v>
      </c>
      <c r="G209">
        <v>1</v>
      </c>
    </row>
    <row r="210" spans="1:7" ht="12.75">
      <c r="A210" s="4" t="s">
        <v>545</v>
      </c>
      <c r="B210" s="4" t="s">
        <v>546</v>
      </c>
      <c r="C210" s="4" t="s">
        <v>548</v>
      </c>
      <c r="D210" s="4" t="s">
        <v>109</v>
      </c>
      <c r="E210" s="4" t="s">
        <v>546</v>
      </c>
      <c r="F210" s="4" t="s">
        <v>645</v>
      </c>
      <c r="G210">
        <v>1</v>
      </c>
    </row>
    <row r="211" spans="1:7" ht="12.75">
      <c r="A211" s="6"/>
      <c r="B211" s="6"/>
      <c r="C211" s="6"/>
      <c r="D211" s="4" t="s">
        <v>547</v>
      </c>
      <c r="E211" s="4" t="s">
        <v>550</v>
      </c>
      <c r="F211" s="4" t="s">
        <v>549</v>
      </c>
      <c r="G211">
        <v>1</v>
      </c>
    </row>
    <row r="212" spans="1:7" ht="12.75">
      <c r="A212" s="4" t="s">
        <v>399</v>
      </c>
      <c r="B212" s="4" t="s">
        <v>400</v>
      </c>
      <c r="C212" s="4" t="s">
        <v>105</v>
      </c>
      <c r="D212" s="4" t="s">
        <v>104</v>
      </c>
      <c r="E212" s="4" t="s">
        <v>285</v>
      </c>
      <c r="F212" s="4" t="s">
        <v>284</v>
      </c>
      <c r="G212">
        <v>1</v>
      </c>
    </row>
    <row r="213" spans="1:7" ht="12.75">
      <c r="A213" s="6"/>
      <c r="B213" s="6"/>
      <c r="C213" s="4" t="s">
        <v>826</v>
      </c>
      <c r="D213" s="4" t="s">
        <v>825</v>
      </c>
      <c r="E213" s="4" t="s">
        <v>404</v>
      </c>
      <c r="F213" s="4" t="s">
        <v>403</v>
      </c>
      <c r="G213">
        <v>1</v>
      </c>
    </row>
    <row r="214" spans="1:7" ht="12.75">
      <c r="A214" s="6"/>
      <c r="B214" s="6"/>
      <c r="C214" s="6"/>
      <c r="D214" s="6"/>
      <c r="E214" s="4" t="s">
        <v>406</v>
      </c>
      <c r="F214" s="4" t="s">
        <v>405</v>
      </c>
      <c r="G214">
        <v>1</v>
      </c>
    </row>
    <row r="215" spans="1:7" ht="12.75">
      <c r="A215" s="6"/>
      <c r="B215" s="6"/>
      <c r="C215" s="6"/>
      <c r="D215" s="6"/>
      <c r="E215" s="4" t="s">
        <v>273</v>
      </c>
      <c r="F215" s="4" t="s">
        <v>272</v>
      </c>
      <c r="G215">
        <v>1</v>
      </c>
    </row>
    <row r="216" spans="1:7" ht="12.75">
      <c r="A216" s="6"/>
      <c r="B216" s="6"/>
      <c r="C216" s="6"/>
      <c r="D216" s="6"/>
      <c r="E216" s="4" t="s">
        <v>275</v>
      </c>
      <c r="F216" s="4" t="s">
        <v>274</v>
      </c>
      <c r="G216">
        <v>1</v>
      </c>
    </row>
    <row r="217" spans="1:7" ht="12.75">
      <c r="A217" s="6"/>
      <c r="B217" s="6"/>
      <c r="C217" s="6"/>
      <c r="D217" s="6"/>
      <c r="E217" s="4" t="s">
        <v>277</v>
      </c>
      <c r="F217" s="4" t="s">
        <v>276</v>
      </c>
      <c r="G217">
        <v>1</v>
      </c>
    </row>
    <row r="218" spans="1:7" ht="12.75">
      <c r="A218" s="6"/>
      <c r="B218" s="6"/>
      <c r="C218" s="6"/>
      <c r="D218" s="6"/>
      <c r="E218" s="4" t="s">
        <v>279</v>
      </c>
      <c r="F218" s="4" t="s">
        <v>278</v>
      </c>
      <c r="G218">
        <v>1</v>
      </c>
    </row>
    <row r="219" spans="1:7" ht="12.75">
      <c r="A219" s="6"/>
      <c r="B219" s="6"/>
      <c r="C219" s="4" t="s">
        <v>548</v>
      </c>
      <c r="D219" s="4" t="s">
        <v>109</v>
      </c>
      <c r="E219" s="4" t="s">
        <v>271</v>
      </c>
      <c r="F219" s="4" t="s">
        <v>270</v>
      </c>
      <c r="G219">
        <v>1</v>
      </c>
    </row>
    <row r="220" spans="1:7" ht="12.75">
      <c r="A220" s="6"/>
      <c r="B220" s="6"/>
      <c r="C220" s="6"/>
      <c r="D220" s="6"/>
      <c r="E220" s="4" t="s">
        <v>281</v>
      </c>
      <c r="F220" s="4" t="s">
        <v>280</v>
      </c>
      <c r="G220">
        <v>1</v>
      </c>
    </row>
    <row r="221" spans="1:7" ht="12.75">
      <c r="A221" s="6"/>
      <c r="B221" s="6"/>
      <c r="C221" s="6"/>
      <c r="D221" s="6"/>
      <c r="E221" s="4" t="s">
        <v>283</v>
      </c>
      <c r="F221" s="4" t="s">
        <v>282</v>
      </c>
      <c r="G221">
        <v>1</v>
      </c>
    </row>
    <row r="222" spans="1:7" ht="12.75">
      <c r="A222" s="6"/>
      <c r="B222" s="6"/>
      <c r="C222" s="6"/>
      <c r="D222" s="4" t="s">
        <v>547</v>
      </c>
      <c r="E222" s="4" t="s">
        <v>288</v>
      </c>
      <c r="F222" s="4" t="s">
        <v>287</v>
      </c>
      <c r="G222">
        <v>1</v>
      </c>
    </row>
    <row r="223" spans="1:7" ht="12.75">
      <c r="A223" s="4" t="s">
        <v>646</v>
      </c>
      <c r="B223" s="4" t="s">
        <v>647</v>
      </c>
      <c r="C223" s="4" t="s">
        <v>105</v>
      </c>
      <c r="D223" s="4" t="s">
        <v>104</v>
      </c>
      <c r="E223" s="4" t="s">
        <v>649</v>
      </c>
      <c r="F223" s="4" t="s">
        <v>648</v>
      </c>
      <c r="G223">
        <v>1</v>
      </c>
    </row>
    <row r="224" spans="1:6" ht="12.75">
      <c r="A224" s="7" t="s">
        <v>807</v>
      </c>
      <c r="B224" s="8"/>
      <c r="C224" s="8"/>
      <c r="D224" s="8"/>
      <c r="E224" s="8"/>
      <c r="F224" s="8"/>
    </row>
  </sheetData>
  <sheetProtection/>
  <printOptions/>
  <pageMargins left="0.75" right="0.75" top="1" bottom="1" header="0.5" footer="0.5"/>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H433"/>
  <sheetViews>
    <sheetView zoomScalePageLayoutView="0" workbookViewId="0" topLeftCell="A1">
      <selection activeCell="D6" sqref="D6"/>
    </sheetView>
  </sheetViews>
  <sheetFormatPr defaultColWidth="11.421875" defaultRowHeight="12.75"/>
  <cols>
    <col min="1" max="1" width="8.7109375" style="0" customWidth="1"/>
    <col min="2" max="2" width="19.140625" style="0" customWidth="1"/>
    <col min="3" max="3" width="24.00390625" style="0" customWidth="1"/>
    <col min="4" max="4" width="11.00390625" style="0" customWidth="1"/>
    <col min="5" max="5" width="27.28125" style="0" bestFit="1" customWidth="1"/>
    <col min="6" max="6" width="10.421875" style="0" bestFit="1" customWidth="1"/>
    <col min="7" max="7" width="5.00390625" style="0" bestFit="1" customWidth="1"/>
  </cols>
  <sheetData>
    <row r="1" spans="1:2" ht="12.75">
      <c r="A1" s="10" t="s">
        <v>531</v>
      </c>
      <c r="B1" s="11" t="s">
        <v>178</v>
      </c>
    </row>
    <row r="3" spans="1:7" ht="12.75">
      <c r="A3" s="1" t="s">
        <v>806</v>
      </c>
      <c r="B3" s="2"/>
      <c r="C3" s="2"/>
      <c r="D3" s="2"/>
      <c r="E3" s="2"/>
      <c r="F3" s="2"/>
      <c r="G3" s="3"/>
    </row>
    <row r="4" spans="1:7" ht="12.75">
      <c r="A4" s="1" t="s">
        <v>123</v>
      </c>
      <c r="B4" s="1" t="s">
        <v>532</v>
      </c>
      <c r="C4" s="1" t="s">
        <v>534</v>
      </c>
      <c r="D4" s="1" t="s">
        <v>533</v>
      </c>
      <c r="E4" s="1" t="s">
        <v>535</v>
      </c>
      <c r="F4" s="1" t="s">
        <v>902</v>
      </c>
      <c r="G4" s="3" t="s">
        <v>176</v>
      </c>
    </row>
    <row r="5" spans="1:8" ht="12.75">
      <c r="A5" s="4" t="s">
        <v>551</v>
      </c>
      <c r="B5" s="4" t="s">
        <v>753</v>
      </c>
      <c r="C5" s="4" t="s">
        <v>95</v>
      </c>
      <c r="D5" s="4" t="s">
        <v>126</v>
      </c>
      <c r="E5" s="4" t="s">
        <v>650</v>
      </c>
      <c r="F5" s="4"/>
      <c r="G5" s="5">
        <v>0</v>
      </c>
      <c r="H5">
        <v>1</v>
      </c>
    </row>
    <row r="6" spans="1:8" ht="12.75">
      <c r="A6" s="4" t="s">
        <v>290</v>
      </c>
      <c r="B6" s="4" t="s">
        <v>291</v>
      </c>
      <c r="C6" s="4" t="s">
        <v>293</v>
      </c>
      <c r="D6" s="4" t="s">
        <v>292</v>
      </c>
      <c r="E6" s="4" t="s">
        <v>295</v>
      </c>
      <c r="F6" s="4" t="s">
        <v>294</v>
      </c>
      <c r="G6" s="5">
        <v>0</v>
      </c>
      <c r="H6">
        <v>1</v>
      </c>
    </row>
    <row r="7" spans="1:8" ht="12.75">
      <c r="A7" s="6"/>
      <c r="B7" s="6"/>
      <c r="C7" s="4" t="s">
        <v>300</v>
      </c>
      <c r="D7" s="4" t="s">
        <v>299</v>
      </c>
      <c r="E7" s="4" t="s">
        <v>302</v>
      </c>
      <c r="F7" s="4" t="s">
        <v>301</v>
      </c>
      <c r="G7" s="5">
        <v>0</v>
      </c>
      <c r="H7">
        <v>1</v>
      </c>
    </row>
    <row r="8" spans="1:8" ht="12.75">
      <c r="A8" s="6"/>
      <c r="B8" s="6"/>
      <c r="C8" s="4" t="s">
        <v>105</v>
      </c>
      <c r="D8" s="4" t="s">
        <v>104</v>
      </c>
      <c r="E8" s="4" t="s">
        <v>9</v>
      </c>
      <c r="F8" s="4" t="s">
        <v>8</v>
      </c>
      <c r="G8" s="5">
        <v>0</v>
      </c>
      <c r="H8">
        <v>1</v>
      </c>
    </row>
    <row r="9" spans="1:8" ht="12.75">
      <c r="A9" s="6"/>
      <c r="B9" s="6"/>
      <c r="C9" s="6"/>
      <c r="D9" s="6"/>
      <c r="E9" s="4" t="s">
        <v>11</v>
      </c>
      <c r="F9" s="4" t="s">
        <v>10</v>
      </c>
      <c r="G9" s="5">
        <v>0</v>
      </c>
      <c r="H9">
        <v>1</v>
      </c>
    </row>
    <row r="10" spans="1:8" ht="12.75">
      <c r="A10" s="6"/>
      <c r="B10" s="6"/>
      <c r="C10" s="4" t="s">
        <v>826</v>
      </c>
      <c r="D10" s="4" t="s">
        <v>825</v>
      </c>
      <c r="E10" s="4" t="s">
        <v>795</v>
      </c>
      <c r="F10" s="4" t="s">
        <v>794</v>
      </c>
      <c r="G10" s="5">
        <v>0</v>
      </c>
      <c r="H10">
        <v>1</v>
      </c>
    </row>
    <row r="11" spans="1:8" ht="12.75">
      <c r="A11" s="6"/>
      <c r="B11" s="6"/>
      <c r="C11" s="6"/>
      <c r="D11" s="6"/>
      <c r="E11" s="4" t="s">
        <v>797</v>
      </c>
      <c r="F11" s="4" t="s">
        <v>796</v>
      </c>
      <c r="G11" s="5">
        <v>0</v>
      </c>
      <c r="H11">
        <v>1</v>
      </c>
    </row>
    <row r="12" spans="1:8" ht="12.75">
      <c r="A12" s="6"/>
      <c r="B12" s="6"/>
      <c r="C12" s="6"/>
      <c r="D12" s="6"/>
      <c r="E12" s="4" t="s">
        <v>799</v>
      </c>
      <c r="F12" s="4" t="s">
        <v>798</v>
      </c>
      <c r="G12" s="5">
        <v>0</v>
      </c>
      <c r="H12">
        <v>1</v>
      </c>
    </row>
    <row r="13" spans="1:8" ht="12.75">
      <c r="A13" s="6"/>
      <c r="B13" s="6"/>
      <c r="C13" s="6"/>
      <c r="D13" s="6"/>
      <c r="E13" s="4" t="s">
        <v>801</v>
      </c>
      <c r="F13" s="4" t="s">
        <v>800</v>
      </c>
      <c r="G13" s="5">
        <v>0</v>
      </c>
      <c r="H13">
        <v>1</v>
      </c>
    </row>
    <row r="14" spans="1:8" ht="12.75">
      <c r="A14" s="6"/>
      <c r="B14" s="6"/>
      <c r="C14" s="4" t="s">
        <v>95</v>
      </c>
      <c r="D14" s="4" t="s">
        <v>126</v>
      </c>
      <c r="E14" s="4" t="s">
        <v>791</v>
      </c>
      <c r="F14" s="4" t="s">
        <v>790</v>
      </c>
      <c r="G14" s="5">
        <v>0</v>
      </c>
      <c r="H14">
        <v>1</v>
      </c>
    </row>
    <row r="15" spans="1:8" ht="12.75">
      <c r="A15" s="6"/>
      <c r="B15" s="6"/>
      <c r="C15" s="6"/>
      <c r="D15" s="6"/>
      <c r="E15" s="4" t="s">
        <v>5</v>
      </c>
      <c r="F15" s="4" t="s">
        <v>4</v>
      </c>
      <c r="G15" s="5">
        <v>0</v>
      </c>
      <c r="H15">
        <v>1</v>
      </c>
    </row>
    <row r="16" spans="1:8" ht="12.75">
      <c r="A16" s="6"/>
      <c r="B16" s="6"/>
      <c r="C16" s="6"/>
      <c r="D16" s="6"/>
      <c r="E16" s="4" t="s">
        <v>3</v>
      </c>
      <c r="F16" s="4" t="s">
        <v>2</v>
      </c>
      <c r="G16" s="5">
        <v>0</v>
      </c>
      <c r="H16">
        <v>1</v>
      </c>
    </row>
    <row r="17" spans="1:8" ht="12.75">
      <c r="A17" s="6"/>
      <c r="B17" s="6"/>
      <c r="C17" s="6"/>
      <c r="D17" s="6"/>
      <c r="E17" s="4" t="s">
        <v>1</v>
      </c>
      <c r="F17" s="4" t="s">
        <v>0</v>
      </c>
      <c r="G17" s="5">
        <v>0</v>
      </c>
      <c r="H17">
        <v>1</v>
      </c>
    </row>
    <row r="18" spans="1:8" ht="12.75">
      <c r="A18" s="6"/>
      <c r="B18" s="6"/>
      <c r="C18" s="6"/>
      <c r="D18" s="6"/>
      <c r="E18" s="4" t="s">
        <v>7</v>
      </c>
      <c r="F18" s="4" t="s">
        <v>6</v>
      </c>
      <c r="G18" s="5">
        <v>0</v>
      </c>
      <c r="H18">
        <v>1</v>
      </c>
    </row>
    <row r="19" spans="1:8" ht="12.75">
      <c r="A19" s="6"/>
      <c r="B19" s="6"/>
      <c r="C19" s="6"/>
      <c r="D19" s="6"/>
      <c r="E19" s="4" t="s">
        <v>789</v>
      </c>
      <c r="F19" s="4" t="s">
        <v>788</v>
      </c>
      <c r="G19" s="5">
        <v>0</v>
      </c>
      <c r="H19">
        <v>1</v>
      </c>
    </row>
    <row r="20" spans="1:8" ht="12.75">
      <c r="A20" s="6"/>
      <c r="B20" s="6"/>
      <c r="C20" s="6"/>
      <c r="D20" s="6"/>
      <c r="E20" s="4" t="s">
        <v>787</v>
      </c>
      <c r="F20" s="4" t="s">
        <v>786</v>
      </c>
      <c r="G20" s="5">
        <v>0</v>
      </c>
      <c r="H20">
        <v>1</v>
      </c>
    </row>
    <row r="21" spans="1:8" ht="12.75">
      <c r="A21" s="6"/>
      <c r="B21" s="6"/>
      <c r="C21" s="6"/>
      <c r="D21" s="4" t="s">
        <v>296</v>
      </c>
      <c r="E21" s="4" t="s">
        <v>298</v>
      </c>
      <c r="F21" s="4" t="s">
        <v>297</v>
      </c>
      <c r="G21" s="5">
        <v>0</v>
      </c>
      <c r="H21">
        <v>1</v>
      </c>
    </row>
    <row r="22" spans="1:8" ht="12.75">
      <c r="A22" s="6"/>
      <c r="B22" s="6"/>
      <c r="C22" s="4" t="s">
        <v>548</v>
      </c>
      <c r="D22" s="4" t="s">
        <v>109</v>
      </c>
      <c r="E22" s="4" t="s">
        <v>13</v>
      </c>
      <c r="F22" s="4" t="s">
        <v>12</v>
      </c>
      <c r="G22" s="5">
        <v>0</v>
      </c>
      <c r="H22">
        <v>1</v>
      </c>
    </row>
    <row r="23" spans="1:8" ht="12.75">
      <c r="A23" s="6"/>
      <c r="B23" s="6"/>
      <c r="C23" s="6"/>
      <c r="D23" s="6"/>
      <c r="E23" s="4" t="s">
        <v>15</v>
      </c>
      <c r="F23" s="4" t="s">
        <v>14</v>
      </c>
      <c r="G23" s="5">
        <v>0</v>
      </c>
      <c r="H23">
        <v>1</v>
      </c>
    </row>
    <row r="24" spans="1:8" ht="12.75">
      <c r="A24" s="6"/>
      <c r="B24" s="6"/>
      <c r="C24" s="6"/>
      <c r="D24" s="6"/>
      <c r="E24" s="4" t="s">
        <v>17</v>
      </c>
      <c r="F24" s="4" t="s">
        <v>16</v>
      </c>
      <c r="G24" s="5">
        <v>0</v>
      </c>
      <c r="H24">
        <v>1</v>
      </c>
    </row>
    <row r="25" spans="1:8" ht="12.75">
      <c r="A25" s="6"/>
      <c r="B25" s="6"/>
      <c r="C25" s="6"/>
      <c r="D25" s="6"/>
      <c r="E25" s="4" t="s">
        <v>793</v>
      </c>
      <c r="F25" s="4" t="s">
        <v>792</v>
      </c>
      <c r="G25" s="5">
        <v>0</v>
      </c>
      <c r="H25">
        <v>1</v>
      </c>
    </row>
    <row r="26" spans="1:8" ht="12.75">
      <c r="A26" s="6"/>
      <c r="B26" s="6"/>
      <c r="C26" s="6"/>
      <c r="D26" s="6"/>
      <c r="E26" s="4" t="s">
        <v>803</v>
      </c>
      <c r="F26" s="4" t="s">
        <v>802</v>
      </c>
      <c r="G26" s="5">
        <v>0</v>
      </c>
      <c r="H26">
        <v>1</v>
      </c>
    </row>
    <row r="27" spans="1:8" ht="12.75">
      <c r="A27" s="6"/>
      <c r="B27" s="6"/>
      <c r="C27" s="6"/>
      <c r="D27" s="6"/>
      <c r="E27" s="4" t="s">
        <v>805</v>
      </c>
      <c r="F27" s="4" t="s">
        <v>804</v>
      </c>
      <c r="G27" s="5">
        <v>0</v>
      </c>
      <c r="H27">
        <v>1</v>
      </c>
    </row>
    <row r="28" spans="1:8" ht="12.75">
      <c r="A28" s="6"/>
      <c r="B28" s="6"/>
      <c r="C28" s="6"/>
      <c r="D28" s="6"/>
      <c r="E28" s="4" t="s">
        <v>501</v>
      </c>
      <c r="F28" s="4" t="s">
        <v>500</v>
      </c>
      <c r="G28" s="5">
        <v>0</v>
      </c>
      <c r="H28">
        <v>1</v>
      </c>
    </row>
    <row r="29" spans="1:8" ht="12.75">
      <c r="A29" s="6"/>
      <c r="B29" s="6"/>
      <c r="C29" s="6"/>
      <c r="D29" s="4" t="s">
        <v>547</v>
      </c>
      <c r="E29" s="4" t="s">
        <v>19</v>
      </c>
      <c r="F29" s="4" t="s">
        <v>18</v>
      </c>
      <c r="G29" s="5">
        <v>0</v>
      </c>
      <c r="H29">
        <v>1</v>
      </c>
    </row>
    <row r="30" spans="1:8" ht="12.75">
      <c r="A30" s="6"/>
      <c r="B30" s="6"/>
      <c r="C30" s="6"/>
      <c r="D30" s="6"/>
      <c r="E30" s="4" t="s">
        <v>503</v>
      </c>
      <c r="F30" s="4" t="s">
        <v>502</v>
      </c>
      <c r="G30" s="5">
        <v>0</v>
      </c>
      <c r="H30">
        <v>1</v>
      </c>
    </row>
    <row r="31" spans="1:8" ht="12.75">
      <c r="A31" s="4" t="s">
        <v>303</v>
      </c>
      <c r="B31" s="4" t="s">
        <v>304</v>
      </c>
      <c r="C31" s="4" t="s">
        <v>293</v>
      </c>
      <c r="D31" s="4" t="s">
        <v>292</v>
      </c>
      <c r="E31" s="4" t="s">
        <v>306</v>
      </c>
      <c r="F31" s="4" t="s">
        <v>305</v>
      </c>
      <c r="G31" s="5">
        <v>0</v>
      </c>
      <c r="H31">
        <v>1</v>
      </c>
    </row>
    <row r="32" spans="1:8" ht="12.75">
      <c r="A32" s="6"/>
      <c r="B32" s="6"/>
      <c r="C32" s="4" t="s">
        <v>300</v>
      </c>
      <c r="D32" s="4" t="s">
        <v>299</v>
      </c>
      <c r="E32" s="4" t="s">
        <v>310</v>
      </c>
      <c r="F32" s="4" t="s">
        <v>309</v>
      </c>
      <c r="G32" s="5">
        <v>0</v>
      </c>
      <c r="H32">
        <v>1</v>
      </c>
    </row>
    <row r="33" spans="1:8" ht="12.75">
      <c r="A33" s="6"/>
      <c r="B33" s="6"/>
      <c r="C33" s="4" t="s">
        <v>105</v>
      </c>
      <c r="D33" s="4" t="s">
        <v>104</v>
      </c>
      <c r="E33" s="4" t="s">
        <v>505</v>
      </c>
      <c r="F33" s="4" t="s">
        <v>664</v>
      </c>
      <c r="G33" s="5">
        <v>0</v>
      </c>
      <c r="H33">
        <v>1</v>
      </c>
    </row>
    <row r="34" spans="1:8" ht="12.75">
      <c r="A34" s="6"/>
      <c r="B34" s="6"/>
      <c r="C34" s="4" t="s">
        <v>826</v>
      </c>
      <c r="D34" s="4" t="s">
        <v>825</v>
      </c>
      <c r="E34" s="4" t="s">
        <v>509</v>
      </c>
      <c r="F34" s="4" t="s">
        <v>508</v>
      </c>
      <c r="G34" s="5">
        <v>0</v>
      </c>
      <c r="H34">
        <v>1</v>
      </c>
    </row>
    <row r="35" spans="1:8" ht="12.75">
      <c r="A35" s="6"/>
      <c r="B35" s="6"/>
      <c r="C35" s="6"/>
      <c r="D35" s="6"/>
      <c r="E35" s="4" t="s">
        <v>511</v>
      </c>
      <c r="F35" s="4" t="s">
        <v>510</v>
      </c>
      <c r="G35" s="5">
        <v>0</v>
      </c>
      <c r="H35">
        <v>1</v>
      </c>
    </row>
    <row r="36" spans="1:8" ht="12.75">
      <c r="A36" s="6"/>
      <c r="B36" s="6"/>
      <c r="C36" s="4" t="s">
        <v>95</v>
      </c>
      <c r="D36" s="4" t="s">
        <v>296</v>
      </c>
      <c r="E36" s="4" t="s">
        <v>308</v>
      </c>
      <c r="F36" s="4" t="s">
        <v>307</v>
      </c>
      <c r="G36" s="5">
        <v>0</v>
      </c>
      <c r="H36">
        <v>1</v>
      </c>
    </row>
    <row r="37" spans="1:8" ht="12.75">
      <c r="A37" s="6"/>
      <c r="B37" s="6"/>
      <c r="C37" s="4" t="s">
        <v>548</v>
      </c>
      <c r="D37" s="4" t="s">
        <v>109</v>
      </c>
      <c r="E37" s="4" t="s">
        <v>304</v>
      </c>
      <c r="F37" s="4" t="s">
        <v>504</v>
      </c>
      <c r="G37" s="5">
        <v>0</v>
      </c>
      <c r="H37">
        <v>1</v>
      </c>
    </row>
    <row r="38" spans="1:8" ht="12.75">
      <c r="A38" s="6"/>
      <c r="B38" s="6"/>
      <c r="C38" s="6"/>
      <c r="D38" s="4" t="s">
        <v>547</v>
      </c>
      <c r="E38" s="4" t="s">
        <v>507</v>
      </c>
      <c r="F38" s="4" t="s">
        <v>506</v>
      </c>
      <c r="G38" s="5">
        <v>0</v>
      </c>
      <c r="H38">
        <v>1</v>
      </c>
    </row>
    <row r="39" spans="1:8" ht="12.75">
      <c r="A39" s="4" t="s">
        <v>311</v>
      </c>
      <c r="B39" s="4" t="s">
        <v>312</v>
      </c>
      <c r="C39" s="4" t="s">
        <v>300</v>
      </c>
      <c r="D39" s="4" t="s">
        <v>299</v>
      </c>
      <c r="E39" s="4" t="s">
        <v>317</v>
      </c>
      <c r="F39" s="4" t="s">
        <v>316</v>
      </c>
      <c r="G39" s="5">
        <v>0</v>
      </c>
      <c r="H39">
        <v>1</v>
      </c>
    </row>
    <row r="40" spans="1:8" ht="12.75">
      <c r="A40" s="6"/>
      <c r="B40" s="6"/>
      <c r="C40" s="4" t="s">
        <v>105</v>
      </c>
      <c r="D40" s="4" t="s">
        <v>104</v>
      </c>
      <c r="E40" s="4" t="s">
        <v>518</v>
      </c>
      <c r="F40" s="4" t="s">
        <v>517</v>
      </c>
      <c r="G40" s="5">
        <v>0</v>
      </c>
      <c r="H40">
        <v>1</v>
      </c>
    </row>
    <row r="41" spans="1:8" ht="12.75">
      <c r="A41" s="6"/>
      <c r="B41" s="6"/>
      <c r="C41" s="4" t="s">
        <v>95</v>
      </c>
      <c r="D41" s="4" t="s">
        <v>126</v>
      </c>
      <c r="E41" s="4" t="s">
        <v>513</v>
      </c>
      <c r="F41" s="4" t="s">
        <v>512</v>
      </c>
      <c r="G41" s="5">
        <v>0</v>
      </c>
      <c r="H41">
        <v>1</v>
      </c>
    </row>
    <row r="42" spans="1:8" ht="12.75">
      <c r="A42" s="6"/>
      <c r="B42" s="6"/>
      <c r="C42" s="6"/>
      <c r="D42" s="4" t="s">
        <v>296</v>
      </c>
      <c r="E42" s="4" t="s">
        <v>314</v>
      </c>
      <c r="F42" s="4" t="s">
        <v>313</v>
      </c>
      <c r="G42" s="5">
        <v>0</v>
      </c>
      <c r="H42">
        <v>1</v>
      </c>
    </row>
    <row r="43" spans="1:8" ht="12.75">
      <c r="A43" s="6"/>
      <c r="B43" s="6"/>
      <c r="C43" s="4" t="s">
        <v>548</v>
      </c>
      <c r="D43" s="4" t="s">
        <v>109</v>
      </c>
      <c r="E43" s="4" t="s">
        <v>404</v>
      </c>
      <c r="F43" s="4" t="s">
        <v>514</v>
      </c>
      <c r="G43" s="5">
        <v>0</v>
      </c>
      <c r="H43">
        <v>1</v>
      </c>
    </row>
    <row r="44" spans="1:8" ht="12.75">
      <c r="A44" s="6"/>
      <c r="B44" s="6"/>
      <c r="C44" s="6"/>
      <c r="D44" s="6"/>
      <c r="E44" s="4" t="s">
        <v>113</v>
      </c>
      <c r="F44" s="4" t="s">
        <v>407</v>
      </c>
      <c r="G44" s="5">
        <v>0</v>
      </c>
      <c r="H44">
        <v>1</v>
      </c>
    </row>
    <row r="45" spans="1:8" ht="12.75">
      <c r="A45" s="6"/>
      <c r="B45" s="6"/>
      <c r="C45" s="6"/>
      <c r="D45" s="4" t="s">
        <v>547</v>
      </c>
      <c r="E45" s="4" t="s">
        <v>516</v>
      </c>
      <c r="F45" s="4" t="s">
        <v>515</v>
      </c>
      <c r="G45" s="5">
        <v>0</v>
      </c>
      <c r="H45">
        <v>1</v>
      </c>
    </row>
    <row r="46" spans="1:8" ht="12.75">
      <c r="A46" s="6"/>
      <c r="B46" s="6"/>
      <c r="C46" s="6"/>
      <c r="D46" s="6"/>
      <c r="E46" s="4" t="s">
        <v>409</v>
      </c>
      <c r="F46" s="4" t="s">
        <v>408</v>
      </c>
      <c r="G46" s="5">
        <v>0</v>
      </c>
      <c r="H46">
        <v>1</v>
      </c>
    </row>
    <row r="47" spans="1:8" ht="12.75">
      <c r="A47" s="6"/>
      <c r="B47" s="6"/>
      <c r="C47" s="6"/>
      <c r="D47" s="6"/>
      <c r="E47" s="4" t="s">
        <v>315</v>
      </c>
      <c r="F47" s="4" t="s">
        <v>410</v>
      </c>
      <c r="G47" s="5">
        <v>0</v>
      </c>
      <c r="H47">
        <v>1</v>
      </c>
    </row>
    <row r="48" spans="1:8" ht="12.75">
      <c r="A48" s="4" t="s">
        <v>124</v>
      </c>
      <c r="B48" s="4" t="s">
        <v>125</v>
      </c>
      <c r="C48" s="4" t="s">
        <v>293</v>
      </c>
      <c r="D48" s="4" t="s">
        <v>292</v>
      </c>
      <c r="E48" s="4" t="s">
        <v>319</v>
      </c>
      <c r="F48" s="4" t="s">
        <v>318</v>
      </c>
      <c r="G48" s="5">
        <v>0</v>
      </c>
      <c r="H48">
        <v>1</v>
      </c>
    </row>
    <row r="49" spans="1:8" ht="12.75">
      <c r="A49" s="6"/>
      <c r="B49" s="6"/>
      <c r="C49" s="4" t="s">
        <v>300</v>
      </c>
      <c r="D49" s="4" t="s">
        <v>299</v>
      </c>
      <c r="E49" s="4" t="s">
        <v>323</v>
      </c>
      <c r="F49" s="4" t="s">
        <v>322</v>
      </c>
      <c r="G49" s="5">
        <v>0</v>
      </c>
      <c r="H49">
        <v>1</v>
      </c>
    </row>
    <row r="50" spans="1:8" ht="12.75">
      <c r="A50" s="6"/>
      <c r="B50" s="6"/>
      <c r="C50" s="4" t="s">
        <v>105</v>
      </c>
      <c r="D50" s="4" t="s">
        <v>104</v>
      </c>
      <c r="E50" s="4" t="s">
        <v>107</v>
      </c>
      <c r="F50" s="4" t="s">
        <v>106</v>
      </c>
      <c r="G50" s="5">
        <v>0</v>
      </c>
      <c r="H50">
        <v>1</v>
      </c>
    </row>
    <row r="51" spans="1:8" ht="12.75">
      <c r="A51" s="6"/>
      <c r="B51" s="6"/>
      <c r="C51" s="4" t="s">
        <v>826</v>
      </c>
      <c r="D51" s="4" t="s">
        <v>825</v>
      </c>
      <c r="E51" s="4" t="s">
        <v>828</v>
      </c>
      <c r="F51" s="4" t="s">
        <v>827</v>
      </c>
      <c r="G51" s="5">
        <v>0</v>
      </c>
      <c r="H51">
        <v>1</v>
      </c>
    </row>
    <row r="52" spans="1:8" ht="12.75">
      <c r="A52" s="6"/>
      <c r="B52" s="6"/>
      <c r="C52" s="4" t="s">
        <v>95</v>
      </c>
      <c r="D52" s="4" t="s">
        <v>126</v>
      </c>
      <c r="E52" s="4" t="s">
        <v>555</v>
      </c>
      <c r="F52" s="4" t="s">
        <v>554</v>
      </c>
      <c r="G52" s="5">
        <v>0</v>
      </c>
      <c r="H52">
        <v>1</v>
      </c>
    </row>
    <row r="53" spans="1:8" ht="12.75">
      <c r="A53" s="6"/>
      <c r="B53" s="6"/>
      <c r="C53" s="6"/>
      <c r="D53" s="6"/>
      <c r="E53" s="4" t="s">
        <v>99</v>
      </c>
      <c r="F53" s="4" t="s">
        <v>98</v>
      </c>
      <c r="G53" s="5">
        <v>0</v>
      </c>
      <c r="H53">
        <v>1</v>
      </c>
    </row>
    <row r="54" spans="1:8" ht="12.75">
      <c r="A54" s="6"/>
      <c r="B54" s="6"/>
      <c r="C54" s="6"/>
      <c r="D54" s="6"/>
      <c r="E54" s="4" t="s">
        <v>103</v>
      </c>
      <c r="F54" s="4" t="s">
        <v>102</v>
      </c>
      <c r="G54" s="5">
        <v>0</v>
      </c>
      <c r="H54">
        <v>1</v>
      </c>
    </row>
    <row r="55" spans="1:8" ht="12.75">
      <c r="A55" s="6"/>
      <c r="B55" s="6"/>
      <c r="C55" s="6"/>
      <c r="D55" s="6"/>
      <c r="E55" s="4" t="s">
        <v>101</v>
      </c>
      <c r="F55" s="4" t="s">
        <v>100</v>
      </c>
      <c r="G55" s="5">
        <v>0</v>
      </c>
      <c r="H55">
        <v>1</v>
      </c>
    </row>
    <row r="56" spans="1:8" ht="12.75">
      <c r="A56" s="6"/>
      <c r="B56" s="6"/>
      <c r="C56" s="6"/>
      <c r="D56" s="6"/>
      <c r="E56" s="4" t="s">
        <v>97</v>
      </c>
      <c r="F56" s="4" t="s">
        <v>96</v>
      </c>
      <c r="G56" s="5">
        <v>0</v>
      </c>
      <c r="H56">
        <v>1</v>
      </c>
    </row>
    <row r="57" spans="1:8" ht="12.75">
      <c r="A57" s="6"/>
      <c r="B57" s="6"/>
      <c r="C57" s="6"/>
      <c r="D57" s="4" t="s">
        <v>296</v>
      </c>
      <c r="E57" s="4" t="s">
        <v>321</v>
      </c>
      <c r="F57" s="4" t="s">
        <v>320</v>
      </c>
      <c r="G57" s="5">
        <v>0</v>
      </c>
      <c r="H57">
        <v>1</v>
      </c>
    </row>
    <row r="58" spans="1:8" ht="12.75">
      <c r="A58" s="6"/>
      <c r="B58" s="6"/>
      <c r="C58" s="4" t="s">
        <v>548</v>
      </c>
      <c r="D58" s="4" t="s">
        <v>109</v>
      </c>
      <c r="E58" s="4" t="s">
        <v>111</v>
      </c>
      <c r="F58" s="4" t="s">
        <v>110</v>
      </c>
      <c r="G58" s="5">
        <v>0</v>
      </c>
      <c r="H58">
        <v>1</v>
      </c>
    </row>
    <row r="59" spans="1:8" ht="12.75">
      <c r="A59" s="6"/>
      <c r="B59" s="6"/>
      <c r="C59" s="6"/>
      <c r="D59" s="6"/>
      <c r="E59" s="4" t="s">
        <v>115</v>
      </c>
      <c r="F59" s="4" t="s">
        <v>114</v>
      </c>
      <c r="G59" s="5">
        <v>0</v>
      </c>
      <c r="H59">
        <v>1</v>
      </c>
    </row>
    <row r="60" spans="1:8" ht="12.75">
      <c r="A60" s="6"/>
      <c r="B60" s="6"/>
      <c r="C60" s="6"/>
      <c r="D60" s="6"/>
      <c r="E60" s="4" t="s">
        <v>113</v>
      </c>
      <c r="F60" s="4" t="s">
        <v>112</v>
      </c>
      <c r="G60" s="5">
        <v>0</v>
      </c>
      <c r="H60">
        <v>1</v>
      </c>
    </row>
    <row r="61" spans="1:8" ht="12.75">
      <c r="A61" s="6"/>
      <c r="B61" s="6"/>
      <c r="C61" s="6"/>
      <c r="D61" s="6"/>
      <c r="E61" s="4" t="s">
        <v>117</v>
      </c>
      <c r="F61" s="4" t="s">
        <v>116</v>
      </c>
      <c r="G61" s="5">
        <v>0</v>
      </c>
      <c r="H61">
        <v>1</v>
      </c>
    </row>
    <row r="62" spans="1:8" ht="12.75">
      <c r="A62" s="6"/>
      <c r="B62" s="6"/>
      <c r="C62" s="6"/>
      <c r="D62" s="6"/>
      <c r="E62" s="4" t="s">
        <v>119</v>
      </c>
      <c r="F62" s="4" t="s">
        <v>118</v>
      </c>
      <c r="G62" s="5">
        <v>0</v>
      </c>
      <c r="H62">
        <v>1</v>
      </c>
    </row>
    <row r="63" spans="1:8" ht="12.75">
      <c r="A63" s="6"/>
      <c r="B63" s="6"/>
      <c r="C63" s="6"/>
      <c r="D63" s="4" t="s">
        <v>547</v>
      </c>
      <c r="E63" s="4" t="s">
        <v>121</v>
      </c>
      <c r="F63" s="4" t="s">
        <v>120</v>
      </c>
      <c r="G63" s="5">
        <v>0</v>
      </c>
      <c r="H63">
        <v>1</v>
      </c>
    </row>
    <row r="64" spans="1:8" ht="12.75">
      <c r="A64" s="4" t="s">
        <v>324</v>
      </c>
      <c r="B64" s="4" t="s">
        <v>325</v>
      </c>
      <c r="C64" s="4" t="s">
        <v>293</v>
      </c>
      <c r="D64" s="4" t="s">
        <v>292</v>
      </c>
      <c r="E64" s="4" t="s">
        <v>327</v>
      </c>
      <c r="F64" s="4" t="s">
        <v>326</v>
      </c>
      <c r="G64" s="5">
        <v>0</v>
      </c>
      <c r="H64">
        <v>1</v>
      </c>
    </row>
    <row r="65" spans="1:8" ht="12.75">
      <c r="A65" s="6"/>
      <c r="B65" s="6"/>
      <c r="C65" s="4" t="s">
        <v>300</v>
      </c>
      <c r="D65" s="4" t="s">
        <v>299</v>
      </c>
      <c r="E65" s="4" t="s">
        <v>331</v>
      </c>
      <c r="F65" s="4" t="s">
        <v>330</v>
      </c>
      <c r="G65" s="5">
        <v>0</v>
      </c>
      <c r="H65">
        <v>1</v>
      </c>
    </row>
    <row r="66" spans="1:8" ht="12.75">
      <c r="A66" s="6"/>
      <c r="B66" s="6"/>
      <c r="C66" s="4" t="s">
        <v>105</v>
      </c>
      <c r="D66" s="4" t="s">
        <v>104</v>
      </c>
      <c r="E66" s="4" t="s">
        <v>462</v>
      </c>
      <c r="F66" s="4" t="s">
        <v>461</v>
      </c>
      <c r="G66" s="5">
        <v>0</v>
      </c>
      <c r="H66">
        <v>1</v>
      </c>
    </row>
    <row r="67" spans="1:8" ht="12.75">
      <c r="A67" s="6"/>
      <c r="B67" s="6"/>
      <c r="C67" s="4" t="s">
        <v>95</v>
      </c>
      <c r="D67" s="4" t="s">
        <v>126</v>
      </c>
      <c r="E67" s="4" t="s">
        <v>412</v>
      </c>
      <c r="F67" s="4" t="s">
        <v>411</v>
      </c>
      <c r="G67" s="5">
        <v>0</v>
      </c>
      <c r="H67">
        <v>1</v>
      </c>
    </row>
    <row r="68" spans="1:8" ht="12.75">
      <c r="A68" s="6"/>
      <c r="B68" s="6"/>
      <c r="C68" s="6"/>
      <c r="D68" s="6"/>
      <c r="E68" s="4" t="s">
        <v>416</v>
      </c>
      <c r="F68" s="4" t="s">
        <v>415</v>
      </c>
      <c r="G68" s="5">
        <v>0</v>
      </c>
      <c r="H68">
        <v>1</v>
      </c>
    </row>
    <row r="69" spans="1:8" ht="12.75">
      <c r="A69" s="6"/>
      <c r="B69" s="6"/>
      <c r="C69" s="6"/>
      <c r="D69" s="6"/>
      <c r="E69" s="4" t="s">
        <v>414</v>
      </c>
      <c r="F69" s="4" t="s">
        <v>413</v>
      </c>
      <c r="G69" s="5">
        <v>0</v>
      </c>
      <c r="H69">
        <v>1</v>
      </c>
    </row>
    <row r="70" spans="1:8" ht="12.75">
      <c r="A70" s="6"/>
      <c r="B70" s="6"/>
      <c r="C70" s="6"/>
      <c r="D70" s="6"/>
      <c r="E70" s="4" t="s">
        <v>440</v>
      </c>
      <c r="F70" s="4" t="s">
        <v>439</v>
      </c>
      <c r="G70" s="5">
        <v>0</v>
      </c>
      <c r="H70">
        <v>1</v>
      </c>
    </row>
    <row r="71" spans="1:8" ht="12.75">
      <c r="A71" s="6"/>
      <c r="B71" s="6"/>
      <c r="C71" s="6"/>
      <c r="D71" s="6"/>
      <c r="E71" s="4" t="s">
        <v>424</v>
      </c>
      <c r="F71" s="4" t="s">
        <v>423</v>
      </c>
      <c r="G71" s="5">
        <v>0</v>
      </c>
      <c r="H71">
        <v>1</v>
      </c>
    </row>
    <row r="72" spans="1:8" ht="12.75">
      <c r="A72" s="6"/>
      <c r="B72" s="6"/>
      <c r="C72" s="6"/>
      <c r="D72" s="6"/>
      <c r="E72" s="4" t="s">
        <v>428</v>
      </c>
      <c r="F72" s="4" t="s">
        <v>427</v>
      </c>
      <c r="G72" s="5">
        <v>0</v>
      </c>
      <c r="H72">
        <v>1</v>
      </c>
    </row>
    <row r="73" spans="1:8" ht="12.75">
      <c r="A73" s="6"/>
      <c r="B73" s="6"/>
      <c r="C73" s="6"/>
      <c r="D73" s="6"/>
      <c r="E73" s="4" t="s">
        <v>422</v>
      </c>
      <c r="F73" s="4" t="s">
        <v>421</v>
      </c>
      <c r="G73" s="5">
        <v>0</v>
      </c>
      <c r="H73">
        <v>1</v>
      </c>
    </row>
    <row r="74" spans="1:8" ht="12.75">
      <c r="A74" s="6"/>
      <c r="B74" s="6"/>
      <c r="C74" s="6"/>
      <c r="D74" s="6"/>
      <c r="E74" s="4" t="s">
        <v>448</v>
      </c>
      <c r="F74" s="4" t="s">
        <v>447</v>
      </c>
      <c r="G74" s="5">
        <v>0</v>
      </c>
      <c r="H74">
        <v>1</v>
      </c>
    </row>
    <row r="75" spans="1:8" ht="12.75">
      <c r="A75" s="6"/>
      <c r="B75" s="6"/>
      <c r="C75" s="6"/>
      <c r="D75" s="6"/>
      <c r="E75" s="4" t="s">
        <v>446</v>
      </c>
      <c r="F75" s="4" t="s">
        <v>445</v>
      </c>
      <c r="G75" s="5">
        <v>0</v>
      </c>
      <c r="H75">
        <v>1</v>
      </c>
    </row>
    <row r="76" spans="1:8" ht="12.75">
      <c r="A76" s="6"/>
      <c r="B76" s="6"/>
      <c r="C76" s="6"/>
      <c r="D76" s="6"/>
      <c r="E76" s="4" t="s">
        <v>456</v>
      </c>
      <c r="F76" s="4" t="s">
        <v>455</v>
      </c>
      <c r="G76" s="5">
        <v>0</v>
      </c>
      <c r="H76">
        <v>1</v>
      </c>
    </row>
    <row r="77" spans="1:8" ht="12.75">
      <c r="A77" s="6"/>
      <c r="B77" s="6"/>
      <c r="C77" s="6"/>
      <c r="D77" s="6"/>
      <c r="E77" s="4" t="s">
        <v>450</v>
      </c>
      <c r="F77" s="4" t="s">
        <v>449</v>
      </c>
      <c r="G77" s="5">
        <v>0</v>
      </c>
      <c r="H77">
        <v>1</v>
      </c>
    </row>
    <row r="78" spans="1:8" ht="12.75">
      <c r="A78" s="6"/>
      <c r="B78" s="6"/>
      <c r="C78" s="6"/>
      <c r="D78" s="6"/>
      <c r="E78" s="4" t="s">
        <v>454</v>
      </c>
      <c r="F78" s="4" t="s">
        <v>453</v>
      </c>
      <c r="G78" s="5">
        <v>0</v>
      </c>
      <c r="H78">
        <v>1</v>
      </c>
    </row>
    <row r="79" spans="1:8" ht="12.75">
      <c r="A79" s="6"/>
      <c r="B79" s="6"/>
      <c r="C79" s="6"/>
      <c r="D79" s="6"/>
      <c r="E79" s="4" t="s">
        <v>436</v>
      </c>
      <c r="F79" s="4" t="s">
        <v>435</v>
      </c>
      <c r="G79" s="5">
        <v>0</v>
      </c>
      <c r="H79">
        <v>1</v>
      </c>
    </row>
    <row r="80" spans="1:8" ht="12.75">
      <c r="A80" s="6"/>
      <c r="B80" s="6"/>
      <c r="C80" s="6"/>
      <c r="D80" s="6"/>
      <c r="E80" s="4" t="s">
        <v>434</v>
      </c>
      <c r="F80" s="4" t="s">
        <v>433</v>
      </c>
      <c r="G80" s="5">
        <v>0</v>
      </c>
      <c r="H80">
        <v>1</v>
      </c>
    </row>
    <row r="81" spans="1:8" ht="12.75">
      <c r="A81" s="6"/>
      <c r="B81" s="6"/>
      <c r="C81" s="6"/>
      <c r="D81" s="6"/>
      <c r="E81" s="4" t="s">
        <v>438</v>
      </c>
      <c r="F81" s="4" t="s">
        <v>437</v>
      </c>
      <c r="G81" s="5">
        <v>0</v>
      </c>
      <c r="H81">
        <v>1</v>
      </c>
    </row>
    <row r="82" spans="1:8" ht="12.75">
      <c r="A82" s="6"/>
      <c r="B82" s="6"/>
      <c r="C82" s="6"/>
      <c r="D82" s="6"/>
      <c r="E82" s="4" t="s">
        <v>460</v>
      </c>
      <c r="F82" s="4" t="s">
        <v>459</v>
      </c>
      <c r="G82" s="5">
        <v>0</v>
      </c>
      <c r="H82">
        <v>1</v>
      </c>
    </row>
    <row r="83" spans="1:8" ht="12.75">
      <c r="A83" s="6"/>
      <c r="B83" s="6"/>
      <c r="C83" s="6"/>
      <c r="D83" s="6"/>
      <c r="E83" s="4" t="s">
        <v>432</v>
      </c>
      <c r="F83" s="4" t="s">
        <v>431</v>
      </c>
      <c r="G83" s="5">
        <v>0</v>
      </c>
      <c r="H83">
        <v>1</v>
      </c>
    </row>
    <row r="84" spans="1:8" ht="12.75">
      <c r="A84" s="6"/>
      <c r="B84" s="6"/>
      <c r="C84" s="6"/>
      <c r="D84" s="6"/>
      <c r="E84" s="4" t="s">
        <v>458</v>
      </c>
      <c r="F84" s="4" t="s">
        <v>457</v>
      </c>
      <c r="G84" s="5">
        <v>0</v>
      </c>
      <c r="H84">
        <v>1</v>
      </c>
    </row>
    <row r="85" spans="1:8" ht="12.75">
      <c r="A85" s="6"/>
      <c r="B85" s="6"/>
      <c r="C85" s="6"/>
      <c r="D85" s="6"/>
      <c r="E85" s="4" t="s">
        <v>420</v>
      </c>
      <c r="F85" s="4" t="s">
        <v>419</v>
      </c>
      <c r="G85" s="5">
        <v>0</v>
      </c>
      <c r="H85">
        <v>1</v>
      </c>
    </row>
    <row r="86" spans="1:8" ht="12.75">
      <c r="A86" s="6"/>
      <c r="B86" s="6"/>
      <c r="C86" s="6"/>
      <c r="D86" s="6"/>
      <c r="E86" s="4" t="s">
        <v>430</v>
      </c>
      <c r="F86" s="4" t="s">
        <v>429</v>
      </c>
      <c r="G86" s="5">
        <v>0</v>
      </c>
      <c r="H86">
        <v>1</v>
      </c>
    </row>
    <row r="87" spans="1:8" ht="12.75">
      <c r="A87" s="6"/>
      <c r="B87" s="6"/>
      <c r="C87" s="6"/>
      <c r="D87" s="6"/>
      <c r="E87" s="4" t="s">
        <v>452</v>
      </c>
      <c r="F87" s="4" t="s">
        <v>451</v>
      </c>
      <c r="G87" s="5">
        <v>0</v>
      </c>
      <c r="H87">
        <v>1</v>
      </c>
    </row>
    <row r="88" spans="1:8" ht="12.75">
      <c r="A88" s="6"/>
      <c r="B88" s="6"/>
      <c r="C88" s="6"/>
      <c r="D88" s="6"/>
      <c r="E88" s="4" t="s">
        <v>444</v>
      </c>
      <c r="F88" s="4" t="s">
        <v>443</v>
      </c>
      <c r="G88" s="5">
        <v>0</v>
      </c>
      <c r="H88">
        <v>1</v>
      </c>
    </row>
    <row r="89" spans="1:8" ht="12.75">
      <c r="A89" s="6"/>
      <c r="B89" s="6"/>
      <c r="C89" s="6"/>
      <c r="D89" s="6"/>
      <c r="E89" s="4" t="s">
        <v>442</v>
      </c>
      <c r="F89" s="4" t="s">
        <v>441</v>
      </c>
      <c r="G89" s="5">
        <v>0</v>
      </c>
      <c r="H89">
        <v>1</v>
      </c>
    </row>
    <row r="90" spans="1:8" ht="12.75">
      <c r="A90" s="6"/>
      <c r="B90" s="6"/>
      <c r="C90" s="6"/>
      <c r="D90" s="6"/>
      <c r="E90" s="4" t="s">
        <v>426</v>
      </c>
      <c r="F90" s="4" t="s">
        <v>425</v>
      </c>
      <c r="G90" s="5">
        <v>0</v>
      </c>
      <c r="H90">
        <v>1</v>
      </c>
    </row>
    <row r="91" spans="1:8" ht="12.75">
      <c r="A91" s="6"/>
      <c r="B91" s="6"/>
      <c r="C91" s="6"/>
      <c r="D91" s="6"/>
      <c r="E91" s="4" t="s">
        <v>418</v>
      </c>
      <c r="F91" s="4" t="s">
        <v>417</v>
      </c>
      <c r="G91" s="5">
        <v>0</v>
      </c>
      <c r="H91">
        <v>1</v>
      </c>
    </row>
    <row r="92" spans="1:8" ht="12.75">
      <c r="A92" s="6"/>
      <c r="B92" s="6"/>
      <c r="C92" s="6"/>
      <c r="D92" s="4" t="s">
        <v>296</v>
      </c>
      <c r="E92" s="4" t="s">
        <v>329</v>
      </c>
      <c r="F92" s="4" t="s">
        <v>328</v>
      </c>
      <c r="G92" s="5">
        <v>0</v>
      </c>
      <c r="H92">
        <v>1</v>
      </c>
    </row>
    <row r="93" spans="1:8" ht="12.75">
      <c r="A93" s="6"/>
      <c r="B93" s="6"/>
      <c r="C93" s="6"/>
      <c r="D93" s="4" t="s">
        <v>391</v>
      </c>
      <c r="E93" s="4" t="s">
        <v>470</v>
      </c>
      <c r="F93" s="4" t="s">
        <v>469</v>
      </c>
      <c r="G93" s="5">
        <v>0</v>
      </c>
      <c r="H93">
        <v>1</v>
      </c>
    </row>
    <row r="94" spans="1:8" ht="12.75">
      <c r="A94" s="6"/>
      <c r="B94" s="6"/>
      <c r="C94" s="6"/>
      <c r="D94" s="6"/>
      <c r="E94" s="4" t="s">
        <v>472</v>
      </c>
      <c r="F94" s="4" t="s">
        <v>471</v>
      </c>
      <c r="G94" s="5">
        <v>0</v>
      </c>
      <c r="H94">
        <v>1</v>
      </c>
    </row>
    <row r="95" spans="1:8" ht="12.75">
      <c r="A95" s="6"/>
      <c r="B95" s="6"/>
      <c r="C95" s="4" t="s">
        <v>548</v>
      </c>
      <c r="D95" s="4" t="s">
        <v>109</v>
      </c>
      <c r="E95" s="4" t="s">
        <v>464</v>
      </c>
      <c r="F95" s="4" t="s">
        <v>463</v>
      </c>
      <c r="G95" s="5">
        <v>0</v>
      </c>
      <c r="H95">
        <v>1</v>
      </c>
    </row>
    <row r="96" spans="1:8" ht="12.75">
      <c r="A96" s="6"/>
      <c r="B96" s="6"/>
      <c r="C96" s="6"/>
      <c r="D96" s="6"/>
      <c r="E96" s="4" t="s">
        <v>466</v>
      </c>
      <c r="F96" s="4" t="s">
        <v>465</v>
      </c>
      <c r="G96" s="5">
        <v>0</v>
      </c>
      <c r="H96">
        <v>1</v>
      </c>
    </row>
    <row r="97" spans="1:8" ht="12.75">
      <c r="A97" s="6"/>
      <c r="B97" s="6"/>
      <c r="C97" s="6"/>
      <c r="D97" s="6"/>
      <c r="E97" s="4" t="s">
        <v>468</v>
      </c>
      <c r="F97" s="4" t="s">
        <v>467</v>
      </c>
      <c r="G97" s="5">
        <v>0</v>
      </c>
      <c r="H97">
        <v>1</v>
      </c>
    </row>
    <row r="98" spans="1:8" ht="12.75">
      <c r="A98" s="6"/>
      <c r="B98" s="6"/>
      <c r="C98" s="6"/>
      <c r="D98" s="6"/>
      <c r="E98" s="4" t="s">
        <v>474</v>
      </c>
      <c r="F98" s="4" t="s">
        <v>473</v>
      </c>
      <c r="G98" s="5">
        <v>0</v>
      </c>
      <c r="H98">
        <v>1</v>
      </c>
    </row>
    <row r="99" spans="1:8" ht="12.75">
      <c r="A99" s="6"/>
      <c r="B99" s="6"/>
      <c r="C99" s="6"/>
      <c r="D99" s="6"/>
      <c r="E99" s="4" t="s">
        <v>475</v>
      </c>
      <c r="F99" s="4" t="s">
        <v>476</v>
      </c>
      <c r="G99" s="5">
        <v>0</v>
      </c>
      <c r="H99">
        <v>1</v>
      </c>
    </row>
    <row r="100" spans="1:8" ht="12.75">
      <c r="A100" s="4" t="s">
        <v>332</v>
      </c>
      <c r="B100" s="4" t="s">
        <v>333</v>
      </c>
      <c r="C100" s="4" t="s">
        <v>293</v>
      </c>
      <c r="D100" s="4" t="s">
        <v>292</v>
      </c>
      <c r="E100" s="4" t="s">
        <v>335</v>
      </c>
      <c r="F100" s="4" t="s">
        <v>334</v>
      </c>
      <c r="G100" s="5">
        <v>0</v>
      </c>
      <c r="H100">
        <v>1</v>
      </c>
    </row>
    <row r="101" spans="1:8" ht="12.75">
      <c r="A101" s="6"/>
      <c r="B101" s="6"/>
      <c r="C101" s="4" t="s">
        <v>300</v>
      </c>
      <c r="D101" s="4" t="s">
        <v>340</v>
      </c>
      <c r="E101" s="4" t="s">
        <v>342</v>
      </c>
      <c r="F101" s="4" t="s">
        <v>341</v>
      </c>
      <c r="G101" s="5">
        <v>0</v>
      </c>
      <c r="H101">
        <v>1</v>
      </c>
    </row>
    <row r="102" spans="1:8" ht="12.75">
      <c r="A102" s="6"/>
      <c r="B102" s="6"/>
      <c r="C102" s="6"/>
      <c r="D102" s="6"/>
      <c r="E102" s="4" t="s">
        <v>344</v>
      </c>
      <c r="F102" s="4" t="s">
        <v>343</v>
      </c>
      <c r="G102" s="5">
        <v>0</v>
      </c>
      <c r="H102">
        <v>1</v>
      </c>
    </row>
    <row r="103" spans="1:8" ht="12.75">
      <c r="A103" s="6"/>
      <c r="B103" s="6"/>
      <c r="C103" s="6"/>
      <c r="D103" s="4" t="s">
        <v>299</v>
      </c>
      <c r="E103" s="4" t="s">
        <v>339</v>
      </c>
      <c r="F103" s="4" t="s">
        <v>338</v>
      </c>
      <c r="G103" s="5">
        <v>0</v>
      </c>
      <c r="H103">
        <v>1</v>
      </c>
    </row>
    <row r="104" spans="1:8" ht="12.75">
      <c r="A104" s="6"/>
      <c r="B104" s="6"/>
      <c r="C104" s="4" t="s">
        <v>826</v>
      </c>
      <c r="D104" s="4" t="s">
        <v>825</v>
      </c>
      <c r="E104" s="4" t="s">
        <v>478</v>
      </c>
      <c r="F104" s="4" t="s">
        <v>477</v>
      </c>
      <c r="G104" s="5">
        <v>0</v>
      </c>
      <c r="H104">
        <v>1</v>
      </c>
    </row>
    <row r="105" spans="1:8" ht="12.75">
      <c r="A105" s="6"/>
      <c r="B105" s="6"/>
      <c r="C105" s="4" t="s">
        <v>95</v>
      </c>
      <c r="D105" s="4" t="s">
        <v>296</v>
      </c>
      <c r="E105" s="4" t="s">
        <v>337</v>
      </c>
      <c r="F105" s="4" t="s">
        <v>336</v>
      </c>
      <c r="G105" s="5">
        <v>0</v>
      </c>
      <c r="H105">
        <v>1</v>
      </c>
    </row>
    <row r="106" spans="1:8" ht="12.75">
      <c r="A106" s="4" t="s">
        <v>831</v>
      </c>
      <c r="B106" s="4" t="s">
        <v>832</v>
      </c>
      <c r="C106" s="4" t="s">
        <v>293</v>
      </c>
      <c r="D106" s="4" t="s">
        <v>292</v>
      </c>
      <c r="E106" s="4" t="s">
        <v>346</v>
      </c>
      <c r="F106" s="4" t="s">
        <v>345</v>
      </c>
      <c r="G106" s="5">
        <v>0</v>
      </c>
      <c r="H106">
        <v>1</v>
      </c>
    </row>
    <row r="107" spans="1:8" ht="12.75">
      <c r="A107" s="6"/>
      <c r="B107" s="6"/>
      <c r="C107" s="4" t="s">
        <v>300</v>
      </c>
      <c r="D107" s="4" t="s">
        <v>299</v>
      </c>
      <c r="E107" s="4" t="s">
        <v>350</v>
      </c>
      <c r="F107" s="4" t="s">
        <v>349</v>
      </c>
      <c r="G107" s="5">
        <v>0</v>
      </c>
      <c r="H107">
        <v>1</v>
      </c>
    </row>
    <row r="108" spans="1:8" ht="12.75">
      <c r="A108" s="6"/>
      <c r="B108" s="6"/>
      <c r="C108" s="4" t="s">
        <v>105</v>
      </c>
      <c r="D108" s="4" t="s">
        <v>104</v>
      </c>
      <c r="E108" s="4" t="s">
        <v>856</v>
      </c>
      <c r="F108" s="4" t="s">
        <v>855</v>
      </c>
      <c r="G108" s="5">
        <v>0</v>
      </c>
      <c r="H108">
        <v>1</v>
      </c>
    </row>
    <row r="109" spans="1:8" ht="12.75">
      <c r="A109" s="6"/>
      <c r="B109" s="6"/>
      <c r="C109" s="4" t="s">
        <v>826</v>
      </c>
      <c r="D109" s="4" t="s">
        <v>825</v>
      </c>
      <c r="E109" s="4" t="s">
        <v>907</v>
      </c>
      <c r="F109" s="4" t="s">
        <v>906</v>
      </c>
      <c r="G109" s="5">
        <v>0</v>
      </c>
      <c r="H109">
        <v>1</v>
      </c>
    </row>
    <row r="110" spans="1:8" ht="12.75">
      <c r="A110" s="6"/>
      <c r="B110" s="6"/>
      <c r="C110" s="6"/>
      <c r="D110" s="6"/>
      <c r="E110" s="4" t="s">
        <v>909</v>
      </c>
      <c r="F110" s="4" t="s">
        <v>908</v>
      </c>
      <c r="G110" s="5">
        <v>0</v>
      </c>
      <c r="H110">
        <v>1</v>
      </c>
    </row>
    <row r="111" spans="1:8" ht="12.75">
      <c r="A111" s="6"/>
      <c r="B111" s="6"/>
      <c r="C111" s="6"/>
      <c r="D111" s="6"/>
      <c r="E111" s="4" t="s">
        <v>911</v>
      </c>
      <c r="F111" s="4" t="s">
        <v>910</v>
      </c>
      <c r="G111" s="5">
        <v>0</v>
      </c>
      <c r="H111">
        <v>1</v>
      </c>
    </row>
    <row r="112" spans="1:8" ht="12.75">
      <c r="A112" s="6"/>
      <c r="B112" s="6"/>
      <c r="C112" s="6"/>
      <c r="D112" s="6"/>
      <c r="E112" s="4" t="s">
        <v>913</v>
      </c>
      <c r="F112" s="4" t="s">
        <v>912</v>
      </c>
      <c r="G112" s="5">
        <v>0</v>
      </c>
      <c r="H112">
        <v>1</v>
      </c>
    </row>
    <row r="113" spans="1:8" ht="12.75">
      <c r="A113" s="6"/>
      <c r="B113" s="6"/>
      <c r="C113" s="6"/>
      <c r="D113" s="6"/>
      <c r="E113" s="4" t="s">
        <v>915</v>
      </c>
      <c r="F113" s="4" t="s">
        <v>914</v>
      </c>
      <c r="G113" s="5">
        <v>0</v>
      </c>
      <c r="H113">
        <v>1</v>
      </c>
    </row>
    <row r="114" spans="1:8" ht="12.75">
      <c r="A114" s="6"/>
      <c r="B114" s="6"/>
      <c r="C114" s="6"/>
      <c r="D114" s="6"/>
      <c r="E114" s="4" t="s">
        <v>917</v>
      </c>
      <c r="F114" s="4" t="s">
        <v>916</v>
      </c>
      <c r="G114" s="5">
        <v>0</v>
      </c>
      <c r="H114">
        <v>1</v>
      </c>
    </row>
    <row r="115" spans="1:8" ht="12.75">
      <c r="A115" s="6"/>
      <c r="B115" s="6"/>
      <c r="C115" s="6"/>
      <c r="D115" s="6"/>
      <c r="E115" s="4" t="s">
        <v>919</v>
      </c>
      <c r="F115" s="4" t="s">
        <v>918</v>
      </c>
      <c r="G115" s="5">
        <v>0</v>
      </c>
      <c r="H115">
        <v>1</v>
      </c>
    </row>
    <row r="116" spans="1:8" ht="12.75">
      <c r="A116" s="6"/>
      <c r="B116" s="6"/>
      <c r="C116" s="6"/>
      <c r="D116" s="6"/>
      <c r="E116" s="4" t="s">
        <v>922</v>
      </c>
      <c r="F116" s="4" t="s">
        <v>921</v>
      </c>
      <c r="G116" s="5">
        <v>0</v>
      </c>
      <c r="H116">
        <v>1</v>
      </c>
    </row>
    <row r="117" spans="1:8" ht="12.75">
      <c r="A117" s="6"/>
      <c r="B117" s="6"/>
      <c r="C117" s="4" t="s">
        <v>846</v>
      </c>
      <c r="D117" s="4" t="s">
        <v>845</v>
      </c>
      <c r="E117" s="4" t="s">
        <v>848</v>
      </c>
      <c r="F117" s="4" t="s">
        <v>847</v>
      </c>
      <c r="G117" s="5">
        <v>0</v>
      </c>
      <c r="H117">
        <v>1</v>
      </c>
    </row>
    <row r="118" spans="1:8" ht="12.75">
      <c r="A118" s="6"/>
      <c r="B118" s="6"/>
      <c r="C118" s="6"/>
      <c r="D118" s="6"/>
      <c r="E118" s="4" t="s">
        <v>850</v>
      </c>
      <c r="F118" s="4" t="s">
        <v>849</v>
      </c>
      <c r="G118" s="5">
        <v>0</v>
      </c>
      <c r="H118">
        <v>1</v>
      </c>
    </row>
    <row r="119" spans="1:8" ht="12.75">
      <c r="A119" s="6"/>
      <c r="B119" s="6"/>
      <c r="C119" s="4" t="s">
        <v>95</v>
      </c>
      <c r="D119" s="4" t="s">
        <v>126</v>
      </c>
      <c r="E119" s="4" t="s">
        <v>836</v>
      </c>
      <c r="F119" s="4" t="s">
        <v>835</v>
      </c>
      <c r="G119" s="5">
        <v>0</v>
      </c>
      <c r="H119">
        <v>1</v>
      </c>
    </row>
    <row r="120" spans="1:8" ht="12.75">
      <c r="A120" s="6"/>
      <c r="B120" s="6"/>
      <c r="C120" s="6"/>
      <c r="D120" s="6"/>
      <c r="E120" s="4" t="s">
        <v>842</v>
      </c>
      <c r="F120" s="4" t="s">
        <v>841</v>
      </c>
      <c r="G120" s="5">
        <v>0</v>
      </c>
      <c r="H120">
        <v>1</v>
      </c>
    </row>
    <row r="121" spans="1:8" ht="12.75">
      <c r="A121" s="6"/>
      <c r="B121" s="6"/>
      <c r="C121" s="6"/>
      <c r="D121" s="6"/>
      <c r="E121" s="4" t="s">
        <v>840</v>
      </c>
      <c r="F121" s="4" t="s">
        <v>839</v>
      </c>
      <c r="G121" s="5">
        <v>0</v>
      </c>
      <c r="H121">
        <v>1</v>
      </c>
    </row>
    <row r="122" spans="1:8" ht="12.75">
      <c r="A122" s="6"/>
      <c r="B122" s="6"/>
      <c r="C122" s="6"/>
      <c r="D122" s="6"/>
      <c r="E122" s="4" t="s">
        <v>838</v>
      </c>
      <c r="F122" s="4" t="s">
        <v>837</v>
      </c>
      <c r="G122" s="5">
        <v>0</v>
      </c>
      <c r="H122">
        <v>1</v>
      </c>
    </row>
    <row r="123" spans="1:8" ht="12.75">
      <c r="A123" s="6"/>
      <c r="B123" s="6"/>
      <c r="C123" s="6"/>
      <c r="D123" s="6"/>
      <c r="E123" s="4" t="s">
        <v>844</v>
      </c>
      <c r="F123" s="4" t="s">
        <v>843</v>
      </c>
      <c r="G123" s="5">
        <v>0</v>
      </c>
      <c r="H123">
        <v>1</v>
      </c>
    </row>
    <row r="124" spans="1:8" ht="12.75">
      <c r="A124" s="6"/>
      <c r="B124" s="6"/>
      <c r="C124" s="6"/>
      <c r="D124" s="6"/>
      <c r="E124" s="4" t="s">
        <v>834</v>
      </c>
      <c r="F124" s="4" t="s">
        <v>833</v>
      </c>
      <c r="G124" s="5">
        <v>0</v>
      </c>
      <c r="H124">
        <v>1</v>
      </c>
    </row>
    <row r="125" spans="1:8" ht="12.75">
      <c r="A125" s="6"/>
      <c r="B125" s="6"/>
      <c r="C125" s="6"/>
      <c r="D125" s="4" t="s">
        <v>296</v>
      </c>
      <c r="E125" s="4" t="s">
        <v>348</v>
      </c>
      <c r="F125" s="4" t="s">
        <v>347</v>
      </c>
      <c r="G125" s="5">
        <v>0</v>
      </c>
      <c r="H125">
        <v>1</v>
      </c>
    </row>
    <row r="126" spans="1:8" ht="12.75">
      <c r="A126" s="6"/>
      <c r="B126" s="6"/>
      <c r="C126" s="4" t="s">
        <v>548</v>
      </c>
      <c r="D126" s="4" t="s">
        <v>109</v>
      </c>
      <c r="E126" s="4" t="s">
        <v>852</v>
      </c>
      <c r="F126" s="4" t="s">
        <v>851</v>
      </c>
      <c r="G126" s="5">
        <v>0</v>
      </c>
      <c r="H126">
        <v>1</v>
      </c>
    </row>
    <row r="127" spans="1:7" ht="12.75">
      <c r="A127" s="6"/>
      <c r="B127" s="6"/>
      <c r="C127" s="6"/>
      <c r="D127" s="6"/>
      <c r="E127" s="4" t="s">
        <v>854</v>
      </c>
      <c r="F127" s="4" t="s">
        <v>853</v>
      </c>
      <c r="G127" s="5">
        <v>0</v>
      </c>
    </row>
    <row r="128" spans="1:7" ht="12.75">
      <c r="A128" s="6"/>
      <c r="B128" s="6"/>
      <c r="C128" s="6"/>
      <c r="D128" s="6"/>
      <c r="E128" s="4" t="s">
        <v>905</v>
      </c>
      <c r="F128" s="4" t="s">
        <v>904</v>
      </c>
      <c r="G128" s="5">
        <v>0</v>
      </c>
    </row>
    <row r="129" spans="1:7" ht="12.75">
      <c r="A129" s="6"/>
      <c r="B129" s="6"/>
      <c r="C129" s="6"/>
      <c r="D129" s="6"/>
      <c r="E129" s="4" t="s">
        <v>924</v>
      </c>
      <c r="F129" s="4" t="s">
        <v>923</v>
      </c>
      <c r="G129" s="5">
        <v>0</v>
      </c>
    </row>
    <row r="130" spans="1:7" ht="12.75">
      <c r="A130" s="6"/>
      <c r="B130" s="6"/>
      <c r="C130" s="6"/>
      <c r="D130" s="6"/>
      <c r="E130" s="4" t="s">
        <v>926</v>
      </c>
      <c r="F130" s="4" t="s">
        <v>925</v>
      </c>
      <c r="G130" s="5">
        <v>0</v>
      </c>
    </row>
    <row r="131" spans="1:7" ht="12.75">
      <c r="A131" s="6"/>
      <c r="B131" s="6"/>
      <c r="C131" s="6"/>
      <c r="D131" s="4" t="s">
        <v>547</v>
      </c>
      <c r="E131" s="4" t="s">
        <v>901</v>
      </c>
      <c r="F131" s="4" t="s">
        <v>900</v>
      </c>
      <c r="G131" s="5">
        <v>0</v>
      </c>
    </row>
    <row r="132" spans="1:7" ht="12.75">
      <c r="A132" s="4" t="s">
        <v>351</v>
      </c>
      <c r="B132" s="4" t="s">
        <v>651</v>
      </c>
      <c r="C132" s="4" t="s">
        <v>293</v>
      </c>
      <c r="D132" s="4" t="s">
        <v>292</v>
      </c>
      <c r="E132" s="4" t="s">
        <v>653</v>
      </c>
      <c r="F132" s="4" t="s">
        <v>652</v>
      </c>
      <c r="G132" s="5">
        <v>0</v>
      </c>
    </row>
    <row r="133" spans="1:7" ht="12.75">
      <c r="A133" s="6"/>
      <c r="B133" s="6"/>
      <c r="C133" s="4" t="s">
        <v>300</v>
      </c>
      <c r="D133" s="4" t="s">
        <v>299</v>
      </c>
      <c r="E133" s="4" t="s">
        <v>657</v>
      </c>
      <c r="F133" s="4" t="s">
        <v>656</v>
      </c>
      <c r="G133" s="5">
        <v>0</v>
      </c>
    </row>
    <row r="134" spans="1:7" ht="12.75">
      <c r="A134" s="6"/>
      <c r="B134" s="6"/>
      <c r="C134" s="4" t="s">
        <v>105</v>
      </c>
      <c r="D134" s="4" t="s">
        <v>104</v>
      </c>
      <c r="E134" s="4" t="s">
        <v>809</v>
      </c>
      <c r="F134" s="4" t="s">
        <v>808</v>
      </c>
      <c r="G134" s="5">
        <v>0</v>
      </c>
    </row>
    <row r="135" spans="1:7" ht="12.75">
      <c r="A135" s="6"/>
      <c r="B135" s="6"/>
      <c r="C135" s="6"/>
      <c r="D135" s="6"/>
      <c r="E135" s="4" t="s">
        <v>22</v>
      </c>
      <c r="F135" s="4" t="s">
        <v>21</v>
      </c>
      <c r="G135" s="5">
        <v>0</v>
      </c>
    </row>
    <row r="136" spans="1:7" ht="12.75">
      <c r="A136" s="6"/>
      <c r="B136" s="6"/>
      <c r="C136" s="4" t="s">
        <v>826</v>
      </c>
      <c r="D136" s="4" t="s">
        <v>825</v>
      </c>
      <c r="E136" s="4" t="s">
        <v>493</v>
      </c>
      <c r="F136" s="4" t="s">
        <v>492</v>
      </c>
      <c r="G136" s="5">
        <v>0</v>
      </c>
    </row>
    <row r="137" spans="1:7" ht="12.75">
      <c r="A137" s="6"/>
      <c r="B137" s="6"/>
      <c r="C137" s="6"/>
      <c r="D137" s="6"/>
      <c r="E137" s="4" t="s">
        <v>920</v>
      </c>
      <c r="F137" s="4" t="s">
        <v>20</v>
      </c>
      <c r="G137" s="5">
        <v>0</v>
      </c>
    </row>
    <row r="138" spans="1:7" ht="12.75">
      <c r="A138" s="6"/>
      <c r="B138" s="6"/>
      <c r="C138" s="4" t="s">
        <v>95</v>
      </c>
      <c r="D138" s="4" t="s">
        <v>126</v>
      </c>
      <c r="E138" s="4" t="s">
        <v>485</v>
      </c>
      <c r="F138" s="4" t="s">
        <v>484</v>
      </c>
      <c r="G138" s="5">
        <v>0</v>
      </c>
    </row>
    <row r="139" spans="1:7" ht="12.75">
      <c r="A139" s="6"/>
      <c r="B139" s="6"/>
      <c r="C139" s="6"/>
      <c r="D139" s="6"/>
      <c r="E139" s="4" t="s">
        <v>481</v>
      </c>
      <c r="F139" s="4" t="s">
        <v>480</v>
      </c>
      <c r="G139" s="5">
        <v>0</v>
      </c>
    </row>
    <row r="140" spans="1:7" ht="12.75">
      <c r="A140" s="6"/>
      <c r="B140" s="6"/>
      <c r="C140" s="6"/>
      <c r="D140" s="6"/>
      <c r="E140" s="4" t="s">
        <v>491</v>
      </c>
      <c r="F140" s="4" t="s">
        <v>490</v>
      </c>
      <c r="G140" s="5">
        <v>0</v>
      </c>
    </row>
    <row r="141" spans="1:7" ht="12.75">
      <c r="A141" s="6"/>
      <c r="B141" s="6"/>
      <c r="C141" s="6"/>
      <c r="D141" s="6"/>
      <c r="E141" s="4" t="s">
        <v>487</v>
      </c>
      <c r="F141" s="4" t="s">
        <v>486</v>
      </c>
      <c r="G141" s="5">
        <v>0</v>
      </c>
    </row>
    <row r="142" spans="1:7" ht="12.75">
      <c r="A142" s="6"/>
      <c r="B142" s="6"/>
      <c r="C142" s="6"/>
      <c r="D142" s="6"/>
      <c r="E142" s="4" t="s">
        <v>483</v>
      </c>
      <c r="F142" s="4" t="s">
        <v>482</v>
      </c>
      <c r="G142" s="5">
        <v>0</v>
      </c>
    </row>
    <row r="143" spans="1:7" ht="12.75">
      <c r="A143" s="6"/>
      <c r="B143" s="6"/>
      <c r="C143" s="6"/>
      <c r="D143" s="6"/>
      <c r="E143" s="4" t="s">
        <v>489</v>
      </c>
      <c r="F143" s="4" t="s">
        <v>488</v>
      </c>
      <c r="G143" s="5">
        <v>0</v>
      </c>
    </row>
    <row r="144" spans="1:7" ht="12.75">
      <c r="A144" s="6"/>
      <c r="B144" s="6"/>
      <c r="C144" s="6"/>
      <c r="D144" s="4" t="s">
        <v>296</v>
      </c>
      <c r="E144" s="4" t="s">
        <v>655</v>
      </c>
      <c r="F144" s="4" t="s">
        <v>654</v>
      </c>
      <c r="G144" s="5">
        <v>0</v>
      </c>
    </row>
    <row r="145" spans="1:7" ht="12.75">
      <c r="A145" s="6"/>
      <c r="B145" s="6"/>
      <c r="C145" s="4" t="s">
        <v>548</v>
      </c>
      <c r="D145" s="4" t="s">
        <v>109</v>
      </c>
      <c r="E145" s="4" t="s">
        <v>24</v>
      </c>
      <c r="F145" s="4" t="s">
        <v>23</v>
      </c>
      <c r="G145" s="5">
        <v>0</v>
      </c>
    </row>
    <row r="146" spans="1:7" ht="12.75">
      <c r="A146" s="6"/>
      <c r="B146" s="6"/>
      <c r="C146" s="6"/>
      <c r="D146" s="6"/>
      <c r="E146" s="4" t="s">
        <v>26</v>
      </c>
      <c r="F146" s="4" t="s">
        <v>25</v>
      </c>
      <c r="G146" s="5">
        <v>0</v>
      </c>
    </row>
    <row r="147" spans="1:7" ht="12.75">
      <c r="A147" s="6"/>
      <c r="B147" s="6"/>
      <c r="C147" s="6"/>
      <c r="D147" s="6"/>
      <c r="E147" s="4" t="s">
        <v>28</v>
      </c>
      <c r="F147" s="4" t="s">
        <v>27</v>
      </c>
      <c r="G147" s="5">
        <v>0</v>
      </c>
    </row>
    <row r="148" spans="1:7" ht="12.75">
      <c r="A148" s="6"/>
      <c r="B148" s="6"/>
      <c r="C148" s="6"/>
      <c r="D148" s="6"/>
      <c r="E148" s="4" t="s">
        <v>390</v>
      </c>
      <c r="F148" s="4" t="s">
        <v>29</v>
      </c>
      <c r="G148" s="5">
        <v>0</v>
      </c>
    </row>
    <row r="149" spans="1:7" ht="12.75">
      <c r="A149" s="6"/>
      <c r="B149" s="6"/>
      <c r="C149" s="6"/>
      <c r="D149" s="4" t="s">
        <v>547</v>
      </c>
      <c r="E149" s="4" t="s">
        <v>811</v>
      </c>
      <c r="F149" s="4" t="s">
        <v>810</v>
      </c>
      <c r="G149" s="5">
        <v>0</v>
      </c>
    </row>
    <row r="150" spans="1:7" ht="12.75">
      <c r="A150" s="4" t="s">
        <v>927</v>
      </c>
      <c r="B150" s="4" t="s">
        <v>928</v>
      </c>
      <c r="C150" s="4" t="s">
        <v>293</v>
      </c>
      <c r="D150" s="4" t="s">
        <v>292</v>
      </c>
      <c r="E150" s="4" t="s">
        <v>659</v>
      </c>
      <c r="F150" s="4" t="s">
        <v>658</v>
      </c>
      <c r="G150" s="5">
        <v>0</v>
      </c>
    </row>
    <row r="151" spans="1:7" ht="12.75">
      <c r="A151" s="6"/>
      <c r="B151" s="6"/>
      <c r="C151" s="4" t="s">
        <v>300</v>
      </c>
      <c r="D151" s="4" t="s">
        <v>299</v>
      </c>
      <c r="E151" s="4" t="s">
        <v>266</v>
      </c>
      <c r="F151" s="4" t="s">
        <v>265</v>
      </c>
      <c r="G151" s="5">
        <v>0</v>
      </c>
    </row>
    <row r="152" spans="1:7" ht="12.75">
      <c r="A152" s="6"/>
      <c r="B152" s="6"/>
      <c r="C152" s="6"/>
      <c r="D152" s="4" t="s">
        <v>267</v>
      </c>
      <c r="E152" s="4" t="s">
        <v>668</v>
      </c>
      <c r="F152" s="4" t="s">
        <v>667</v>
      </c>
      <c r="G152" s="5">
        <v>0</v>
      </c>
    </row>
    <row r="153" spans="1:7" ht="12.75">
      <c r="A153" s="6"/>
      <c r="B153" s="6"/>
      <c r="C153" s="4" t="s">
        <v>105</v>
      </c>
      <c r="D153" s="4" t="s">
        <v>104</v>
      </c>
      <c r="E153" s="4" t="s">
        <v>952</v>
      </c>
      <c r="F153" s="4" t="s">
        <v>951</v>
      </c>
      <c r="G153" s="5">
        <v>0</v>
      </c>
    </row>
    <row r="154" spans="1:7" ht="12.75">
      <c r="A154" s="6"/>
      <c r="B154" s="6"/>
      <c r="C154" s="6"/>
      <c r="D154" s="4" t="s">
        <v>1001</v>
      </c>
      <c r="E154" s="4" t="s">
        <v>1003</v>
      </c>
      <c r="F154" s="4" t="s">
        <v>1002</v>
      </c>
      <c r="G154" s="5">
        <v>0</v>
      </c>
    </row>
    <row r="155" spans="1:7" ht="12.75">
      <c r="A155" s="6"/>
      <c r="B155" s="6"/>
      <c r="C155" s="4" t="s">
        <v>826</v>
      </c>
      <c r="D155" s="4" t="s">
        <v>825</v>
      </c>
      <c r="E155" s="4" t="s">
        <v>230</v>
      </c>
      <c r="F155" s="4" t="s">
        <v>229</v>
      </c>
      <c r="G155" s="5">
        <v>0</v>
      </c>
    </row>
    <row r="156" spans="1:7" ht="12.75">
      <c r="A156" s="6"/>
      <c r="B156" s="6"/>
      <c r="C156" s="6"/>
      <c r="D156" s="6"/>
      <c r="E156" s="4" t="s">
        <v>232</v>
      </c>
      <c r="F156" s="4" t="s">
        <v>231</v>
      </c>
      <c r="G156" s="5">
        <v>0</v>
      </c>
    </row>
    <row r="157" spans="1:7" ht="12.75">
      <c r="A157" s="6"/>
      <c r="B157" s="6"/>
      <c r="C157" s="6"/>
      <c r="D157" s="6"/>
      <c r="E157" s="4" t="s">
        <v>234</v>
      </c>
      <c r="F157" s="4" t="s">
        <v>233</v>
      </c>
      <c r="G157" s="5">
        <v>0</v>
      </c>
    </row>
    <row r="158" spans="1:7" ht="12.75">
      <c r="A158" s="6"/>
      <c r="B158" s="6"/>
      <c r="C158" s="6"/>
      <c r="D158" s="6"/>
      <c r="E158" s="4" t="s">
        <v>236</v>
      </c>
      <c r="F158" s="4" t="s">
        <v>235</v>
      </c>
      <c r="G158" s="5">
        <v>0</v>
      </c>
    </row>
    <row r="159" spans="1:7" ht="12.75">
      <c r="A159" s="6"/>
      <c r="B159" s="6"/>
      <c r="C159" s="6"/>
      <c r="D159" s="6"/>
      <c r="E159" s="4" t="s">
        <v>238</v>
      </c>
      <c r="F159" s="4" t="s">
        <v>237</v>
      </c>
      <c r="G159" s="5">
        <v>0</v>
      </c>
    </row>
    <row r="160" spans="1:7" ht="12.75">
      <c r="A160" s="6"/>
      <c r="B160" s="6"/>
      <c r="C160" s="6"/>
      <c r="D160" s="6"/>
      <c r="E160" s="4" t="s">
        <v>289</v>
      </c>
      <c r="F160" s="4"/>
      <c r="G160" s="5">
        <v>0</v>
      </c>
    </row>
    <row r="161" spans="1:7" ht="12.75">
      <c r="A161" s="6"/>
      <c r="B161" s="6"/>
      <c r="C161" s="4" t="s">
        <v>95</v>
      </c>
      <c r="D161" s="4" t="s">
        <v>126</v>
      </c>
      <c r="E161" s="4" t="s">
        <v>932</v>
      </c>
      <c r="F161" s="4" t="s">
        <v>931</v>
      </c>
      <c r="G161" s="5">
        <v>0</v>
      </c>
    </row>
    <row r="162" spans="1:7" ht="12.75">
      <c r="A162" s="6"/>
      <c r="B162" s="6"/>
      <c r="C162" s="6"/>
      <c r="D162" s="6"/>
      <c r="E162" s="4" t="s">
        <v>940</v>
      </c>
      <c r="F162" s="4" t="s">
        <v>939</v>
      </c>
      <c r="G162" s="5">
        <v>0</v>
      </c>
    </row>
    <row r="163" spans="1:7" ht="12.75">
      <c r="A163" s="6"/>
      <c r="B163" s="6"/>
      <c r="C163" s="6"/>
      <c r="D163" s="6"/>
      <c r="E163" s="4" t="s">
        <v>930</v>
      </c>
      <c r="F163" s="4" t="s">
        <v>929</v>
      </c>
      <c r="G163" s="5">
        <v>0</v>
      </c>
    </row>
    <row r="164" spans="1:7" ht="12.75">
      <c r="A164" s="6"/>
      <c r="B164" s="6"/>
      <c r="C164" s="6"/>
      <c r="D164" s="6"/>
      <c r="E164" s="4" t="s">
        <v>948</v>
      </c>
      <c r="F164" s="4" t="s">
        <v>947</v>
      </c>
      <c r="G164" s="5">
        <v>0</v>
      </c>
    </row>
    <row r="165" spans="1:7" ht="12.75">
      <c r="A165" s="6"/>
      <c r="B165" s="6"/>
      <c r="C165" s="6"/>
      <c r="D165" s="6"/>
      <c r="E165" s="4" t="s">
        <v>938</v>
      </c>
      <c r="F165" s="4" t="s">
        <v>937</v>
      </c>
      <c r="G165" s="5">
        <v>0</v>
      </c>
    </row>
    <row r="166" spans="1:7" ht="12.75">
      <c r="A166" s="6"/>
      <c r="B166" s="6"/>
      <c r="C166" s="6"/>
      <c r="D166" s="6"/>
      <c r="E166" s="4" t="s">
        <v>936</v>
      </c>
      <c r="F166" s="4" t="s">
        <v>935</v>
      </c>
      <c r="G166" s="5">
        <v>0</v>
      </c>
    </row>
    <row r="167" spans="1:7" ht="12.75">
      <c r="A167" s="6"/>
      <c r="B167" s="6"/>
      <c r="C167" s="6"/>
      <c r="D167" s="6"/>
      <c r="E167" s="4" t="s">
        <v>934</v>
      </c>
      <c r="F167" s="4" t="s">
        <v>933</v>
      </c>
      <c r="G167" s="5">
        <v>0</v>
      </c>
    </row>
    <row r="168" spans="1:7" ht="12.75">
      <c r="A168" s="6"/>
      <c r="B168" s="6"/>
      <c r="C168" s="6"/>
      <c r="D168" s="6"/>
      <c r="E168" s="4" t="s">
        <v>942</v>
      </c>
      <c r="F168" s="4" t="s">
        <v>941</v>
      </c>
      <c r="G168" s="5">
        <v>0</v>
      </c>
    </row>
    <row r="169" spans="1:7" ht="12.75">
      <c r="A169" s="6"/>
      <c r="B169" s="6"/>
      <c r="C169" s="6"/>
      <c r="D169" s="6"/>
      <c r="E169" s="4" t="s">
        <v>944</v>
      </c>
      <c r="F169" s="4" t="s">
        <v>943</v>
      </c>
      <c r="G169" s="5">
        <v>0</v>
      </c>
    </row>
    <row r="170" spans="1:7" ht="12.75">
      <c r="A170" s="6"/>
      <c r="B170" s="6"/>
      <c r="C170" s="6"/>
      <c r="D170" s="6"/>
      <c r="E170" s="4" t="s">
        <v>946</v>
      </c>
      <c r="F170" s="4" t="s">
        <v>945</v>
      </c>
      <c r="G170" s="5">
        <v>0</v>
      </c>
    </row>
    <row r="171" spans="1:7" ht="12.75">
      <c r="A171" s="6"/>
      <c r="B171" s="6"/>
      <c r="C171" s="6"/>
      <c r="D171" s="4" t="s">
        <v>296</v>
      </c>
      <c r="E171" s="4" t="s">
        <v>661</v>
      </c>
      <c r="F171" s="4" t="s">
        <v>660</v>
      </c>
      <c r="G171" s="5">
        <v>0</v>
      </c>
    </row>
    <row r="172" spans="1:7" ht="12.75">
      <c r="A172" s="6"/>
      <c r="B172" s="6"/>
      <c r="C172" s="6"/>
      <c r="D172" s="4" t="s">
        <v>243</v>
      </c>
      <c r="E172" s="4" t="s">
        <v>245</v>
      </c>
      <c r="F172" s="4" t="s">
        <v>244</v>
      </c>
      <c r="G172" s="5">
        <v>0</v>
      </c>
    </row>
    <row r="173" spans="1:7" ht="12.75">
      <c r="A173" s="6"/>
      <c r="B173" s="6"/>
      <c r="C173" s="6"/>
      <c r="D173" s="4" t="s">
        <v>267</v>
      </c>
      <c r="E173" s="4" t="s">
        <v>666</v>
      </c>
      <c r="F173" s="4" t="s">
        <v>665</v>
      </c>
      <c r="G173" s="5">
        <v>0</v>
      </c>
    </row>
    <row r="174" spans="1:7" ht="12.75">
      <c r="A174" s="6"/>
      <c r="B174" s="6"/>
      <c r="C174" s="4" t="s">
        <v>548</v>
      </c>
      <c r="D174" s="4" t="s">
        <v>109</v>
      </c>
      <c r="E174" s="4" t="s">
        <v>950</v>
      </c>
      <c r="F174" s="4" t="s">
        <v>949</v>
      </c>
      <c r="G174" s="5">
        <v>0</v>
      </c>
    </row>
    <row r="175" spans="1:7" ht="12.75">
      <c r="A175" s="6"/>
      <c r="B175" s="6"/>
      <c r="C175" s="6"/>
      <c r="D175" s="6"/>
      <c r="E175" s="4" t="s">
        <v>240</v>
      </c>
      <c r="F175" s="4" t="s">
        <v>239</v>
      </c>
      <c r="G175" s="5">
        <v>0</v>
      </c>
    </row>
    <row r="176" spans="1:7" ht="12.75">
      <c r="A176" s="6"/>
      <c r="B176" s="6"/>
      <c r="C176" s="6"/>
      <c r="D176" s="6"/>
      <c r="E176" s="4" t="s">
        <v>242</v>
      </c>
      <c r="F176" s="4" t="s">
        <v>241</v>
      </c>
      <c r="G176" s="5">
        <v>0</v>
      </c>
    </row>
    <row r="177" spans="1:7" ht="12.75">
      <c r="A177" s="6"/>
      <c r="B177" s="6"/>
      <c r="C177" s="6"/>
      <c r="D177" s="4" t="s">
        <v>547</v>
      </c>
      <c r="E177" s="4" t="s">
        <v>955</v>
      </c>
      <c r="F177" s="4" t="s">
        <v>954</v>
      </c>
      <c r="G177" s="5">
        <v>0</v>
      </c>
    </row>
    <row r="178" spans="1:7" ht="12.75">
      <c r="A178" s="4" t="s">
        <v>246</v>
      </c>
      <c r="B178" s="4" t="s">
        <v>247</v>
      </c>
      <c r="C178" s="4" t="s">
        <v>293</v>
      </c>
      <c r="D178" s="4" t="s">
        <v>292</v>
      </c>
      <c r="E178" s="4" t="s">
        <v>670</v>
      </c>
      <c r="F178" s="4" t="s">
        <v>669</v>
      </c>
      <c r="G178" s="5">
        <v>0</v>
      </c>
    </row>
    <row r="179" spans="1:7" ht="12.75">
      <c r="A179" s="6"/>
      <c r="B179" s="6"/>
      <c r="C179" s="4" t="s">
        <v>300</v>
      </c>
      <c r="D179" s="4" t="s">
        <v>299</v>
      </c>
      <c r="E179" s="4" t="s">
        <v>674</v>
      </c>
      <c r="F179" s="4" t="s">
        <v>673</v>
      </c>
      <c r="G179" s="5">
        <v>0</v>
      </c>
    </row>
    <row r="180" spans="1:7" ht="12.75">
      <c r="A180" s="6"/>
      <c r="B180" s="6"/>
      <c r="C180" s="4" t="s">
        <v>105</v>
      </c>
      <c r="D180" s="4" t="s">
        <v>104</v>
      </c>
      <c r="E180" s="4" t="s">
        <v>261</v>
      </c>
      <c r="F180" s="4" t="s">
        <v>260</v>
      </c>
      <c r="G180" s="5">
        <v>0</v>
      </c>
    </row>
    <row r="181" spans="1:7" ht="12.75">
      <c r="A181" s="6"/>
      <c r="B181" s="6"/>
      <c r="C181" s="6"/>
      <c r="D181" s="4" t="s">
        <v>1001</v>
      </c>
      <c r="E181" s="4" t="s">
        <v>1003</v>
      </c>
      <c r="F181" s="4" t="s">
        <v>262</v>
      </c>
      <c r="G181" s="5">
        <v>0</v>
      </c>
    </row>
    <row r="182" spans="1:7" ht="12.75">
      <c r="A182" s="6"/>
      <c r="B182" s="6"/>
      <c r="C182" s="4" t="s">
        <v>826</v>
      </c>
      <c r="D182" s="4" t="s">
        <v>825</v>
      </c>
      <c r="E182" s="4" t="s">
        <v>269</v>
      </c>
      <c r="F182" s="4" t="s">
        <v>268</v>
      </c>
      <c r="G182" s="5">
        <v>0</v>
      </c>
    </row>
    <row r="183" spans="1:7" ht="12.75">
      <c r="A183" s="6"/>
      <c r="B183" s="6"/>
      <c r="C183" s="6"/>
      <c r="D183" s="6"/>
      <c r="E183" s="4" t="s">
        <v>353</v>
      </c>
      <c r="F183" s="4" t="s">
        <v>352</v>
      </c>
      <c r="G183" s="5">
        <v>0</v>
      </c>
    </row>
    <row r="184" spans="1:7" ht="12.75">
      <c r="A184" s="6"/>
      <c r="B184" s="6"/>
      <c r="C184" s="6"/>
      <c r="D184" s="6"/>
      <c r="E184" s="4" t="s">
        <v>355</v>
      </c>
      <c r="F184" s="4" t="s">
        <v>354</v>
      </c>
      <c r="G184" s="5">
        <v>0</v>
      </c>
    </row>
    <row r="185" spans="1:7" ht="12.75">
      <c r="A185" s="6"/>
      <c r="B185" s="6"/>
      <c r="C185" s="6"/>
      <c r="D185" s="6"/>
      <c r="E185" s="4" t="s">
        <v>357</v>
      </c>
      <c r="F185" s="4" t="s">
        <v>356</v>
      </c>
      <c r="G185" s="5">
        <v>0</v>
      </c>
    </row>
    <row r="186" spans="1:7" ht="12.75">
      <c r="A186" s="6"/>
      <c r="B186" s="6"/>
      <c r="C186" s="4" t="s">
        <v>95</v>
      </c>
      <c r="D186" s="4" t="s">
        <v>126</v>
      </c>
      <c r="E186" s="4" t="s">
        <v>253</v>
      </c>
      <c r="F186" s="4" t="s">
        <v>252</v>
      </c>
      <c r="G186" s="5">
        <v>0</v>
      </c>
    </row>
    <row r="187" spans="1:7" ht="12.75">
      <c r="A187" s="6"/>
      <c r="B187" s="6"/>
      <c r="C187" s="6"/>
      <c r="D187" s="6"/>
      <c r="E187" s="4" t="s">
        <v>257</v>
      </c>
      <c r="F187" s="4" t="s">
        <v>256</v>
      </c>
      <c r="G187" s="5">
        <v>0</v>
      </c>
    </row>
    <row r="188" spans="1:7" ht="12.75">
      <c r="A188" s="6"/>
      <c r="B188" s="6"/>
      <c r="C188" s="6"/>
      <c r="D188" s="6"/>
      <c r="E188" s="4" t="s">
        <v>251</v>
      </c>
      <c r="F188" s="4" t="s">
        <v>250</v>
      </c>
      <c r="G188" s="5">
        <v>0</v>
      </c>
    </row>
    <row r="189" spans="1:7" ht="12.75">
      <c r="A189" s="6"/>
      <c r="B189" s="6"/>
      <c r="C189" s="6"/>
      <c r="D189" s="6"/>
      <c r="E189" s="4" t="s">
        <v>255</v>
      </c>
      <c r="F189" s="4" t="s">
        <v>254</v>
      </c>
      <c r="G189" s="5">
        <v>0</v>
      </c>
    </row>
    <row r="190" spans="1:7" ht="12.75">
      <c r="A190" s="6"/>
      <c r="B190" s="6"/>
      <c r="C190" s="6"/>
      <c r="D190" s="6"/>
      <c r="E190" s="4" t="s">
        <v>249</v>
      </c>
      <c r="F190" s="4" t="s">
        <v>248</v>
      </c>
      <c r="G190" s="5">
        <v>0</v>
      </c>
    </row>
    <row r="191" spans="1:7" ht="12.75">
      <c r="A191" s="6"/>
      <c r="B191" s="6"/>
      <c r="C191" s="6"/>
      <c r="D191" s="4" t="s">
        <v>296</v>
      </c>
      <c r="E191" s="4" t="s">
        <v>672</v>
      </c>
      <c r="F191" s="4" t="s">
        <v>671</v>
      </c>
      <c r="G191" s="5">
        <v>0</v>
      </c>
    </row>
    <row r="192" spans="1:7" ht="12.75">
      <c r="A192" s="6"/>
      <c r="B192" s="6"/>
      <c r="C192" s="4" t="s">
        <v>548</v>
      </c>
      <c r="D192" s="4" t="s">
        <v>109</v>
      </c>
      <c r="E192" s="4" t="s">
        <v>259</v>
      </c>
      <c r="F192" s="4" t="s">
        <v>258</v>
      </c>
      <c r="G192" s="5">
        <v>0</v>
      </c>
    </row>
    <row r="193" spans="1:7" ht="12.75">
      <c r="A193" s="6"/>
      <c r="B193" s="6"/>
      <c r="C193" s="6"/>
      <c r="D193" s="6"/>
      <c r="E193" s="4" t="s">
        <v>359</v>
      </c>
      <c r="F193" s="4" t="s">
        <v>358</v>
      </c>
      <c r="G193" s="5">
        <v>0</v>
      </c>
    </row>
    <row r="194" spans="1:7" ht="12.75">
      <c r="A194" s="6"/>
      <c r="B194" s="6"/>
      <c r="C194" s="6"/>
      <c r="D194" s="4" t="s">
        <v>547</v>
      </c>
      <c r="E194" s="4" t="s">
        <v>264</v>
      </c>
      <c r="F194" s="4" t="s">
        <v>263</v>
      </c>
      <c r="G194" s="5">
        <v>0</v>
      </c>
    </row>
    <row r="195" spans="1:7" ht="12.75">
      <c r="A195" s="4" t="s">
        <v>675</v>
      </c>
      <c r="B195" s="4" t="s">
        <v>676</v>
      </c>
      <c r="C195" s="4" t="s">
        <v>293</v>
      </c>
      <c r="D195" s="4" t="s">
        <v>292</v>
      </c>
      <c r="E195" s="4" t="s">
        <v>678</v>
      </c>
      <c r="F195" s="4" t="s">
        <v>677</v>
      </c>
      <c r="G195" s="5">
        <v>0</v>
      </c>
    </row>
    <row r="196" spans="1:7" ht="12.75">
      <c r="A196" s="6"/>
      <c r="B196" s="6"/>
      <c r="C196" s="4" t="s">
        <v>300</v>
      </c>
      <c r="D196" s="4" t="s">
        <v>299</v>
      </c>
      <c r="E196" s="4" t="s">
        <v>682</v>
      </c>
      <c r="F196" s="4" t="s">
        <v>681</v>
      </c>
      <c r="G196" s="5">
        <v>0</v>
      </c>
    </row>
    <row r="197" spans="1:7" ht="12.75">
      <c r="A197" s="6"/>
      <c r="B197" s="6"/>
      <c r="C197" s="4" t="s">
        <v>105</v>
      </c>
      <c r="D197" s="4" t="s">
        <v>104</v>
      </c>
      <c r="E197" s="4" t="s">
        <v>31</v>
      </c>
      <c r="F197" s="4" t="s">
        <v>30</v>
      </c>
      <c r="G197" s="5">
        <v>0</v>
      </c>
    </row>
    <row r="198" spans="1:7" ht="12.75">
      <c r="A198" s="6"/>
      <c r="B198" s="6"/>
      <c r="C198" s="4" t="s">
        <v>826</v>
      </c>
      <c r="D198" s="4" t="s">
        <v>825</v>
      </c>
      <c r="E198" s="4" t="s">
        <v>33</v>
      </c>
      <c r="F198" s="4" t="s">
        <v>32</v>
      </c>
      <c r="G198" s="5">
        <v>0</v>
      </c>
    </row>
    <row r="199" spans="1:7" ht="12.75">
      <c r="A199" s="6"/>
      <c r="B199" s="6"/>
      <c r="C199" s="6"/>
      <c r="D199" s="6"/>
      <c r="E199" s="4" t="s">
        <v>35</v>
      </c>
      <c r="F199" s="4" t="s">
        <v>34</v>
      </c>
      <c r="G199" s="5">
        <v>0</v>
      </c>
    </row>
    <row r="200" spans="1:7" ht="12.75">
      <c r="A200" s="6"/>
      <c r="B200" s="6"/>
      <c r="C200" s="4" t="s">
        <v>95</v>
      </c>
      <c r="D200" s="4" t="s">
        <v>296</v>
      </c>
      <c r="E200" s="4" t="s">
        <v>680</v>
      </c>
      <c r="F200" s="4" t="s">
        <v>679</v>
      </c>
      <c r="G200" s="5">
        <v>0</v>
      </c>
    </row>
    <row r="201" spans="1:7" ht="12.75">
      <c r="A201" s="4" t="s">
        <v>683</v>
      </c>
      <c r="B201" s="4" t="s">
        <v>684</v>
      </c>
      <c r="C201" s="4" t="s">
        <v>293</v>
      </c>
      <c r="D201" s="4" t="s">
        <v>292</v>
      </c>
      <c r="E201" s="4" t="s">
        <v>686</v>
      </c>
      <c r="F201" s="4" t="s">
        <v>685</v>
      </c>
      <c r="G201" s="5">
        <v>0</v>
      </c>
    </row>
    <row r="202" spans="1:7" ht="12.75">
      <c r="A202" s="6"/>
      <c r="B202" s="6"/>
      <c r="C202" s="4" t="s">
        <v>300</v>
      </c>
      <c r="D202" s="4" t="s">
        <v>299</v>
      </c>
      <c r="E202" s="4" t="s">
        <v>690</v>
      </c>
      <c r="F202" s="4" t="s">
        <v>689</v>
      </c>
      <c r="G202" s="5">
        <v>0</v>
      </c>
    </row>
    <row r="203" spans="1:7" ht="12.75">
      <c r="A203" s="6"/>
      <c r="B203" s="6"/>
      <c r="C203" s="4" t="s">
        <v>105</v>
      </c>
      <c r="D203" s="4" t="s">
        <v>104</v>
      </c>
      <c r="E203" s="4" t="s">
        <v>43</v>
      </c>
      <c r="F203" s="4" t="s">
        <v>42</v>
      </c>
      <c r="G203" s="5">
        <v>0</v>
      </c>
    </row>
    <row r="204" spans="1:7" ht="12.75">
      <c r="A204" s="6"/>
      <c r="B204" s="6"/>
      <c r="C204" s="6"/>
      <c r="D204" s="4" t="s">
        <v>1001</v>
      </c>
      <c r="E204" s="4" t="s">
        <v>1003</v>
      </c>
      <c r="F204" s="4" t="s">
        <v>44</v>
      </c>
      <c r="G204" s="5">
        <v>0</v>
      </c>
    </row>
    <row r="205" spans="1:7" ht="12.75">
      <c r="A205" s="6"/>
      <c r="B205" s="6"/>
      <c r="C205" s="4" t="s">
        <v>826</v>
      </c>
      <c r="D205" s="4" t="s">
        <v>825</v>
      </c>
      <c r="E205" s="4" t="s">
        <v>814</v>
      </c>
      <c r="F205" s="4" t="s">
        <v>813</v>
      </c>
      <c r="G205" s="5">
        <v>0</v>
      </c>
    </row>
    <row r="206" spans="1:7" ht="12.75">
      <c r="A206" s="6"/>
      <c r="B206" s="6"/>
      <c r="C206" s="6"/>
      <c r="D206" s="6"/>
      <c r="E206" s="4" t="s">
        <v>816</v>
      </c>
      <c r="F206" s="4" t="s">
        <v>815</v>
      </c>
      <c r="G206" s="5">
        <v>0</v>
      </c>
    </row>
    <row r="207" spans="1:7" ht="12.75">
      <c r="A207" s="6"/>
      <c r="B207" s="6"/>
      <c r="C207" s="4" t="s">
        <v>95</v>
      </c>
      <c r="D207" s="4" t="s">
        <v>126</v>
      </c>
      <c r="E207" s="4" t="s">
        <v>37</v>
      </c>
      <c r="F207" s="4" t="s">
        <v>36</v>
      </c>
      <c r="G207" s="5">
        <v>0</v>
      </c>
    </row>
    <row r="208" spans="1:7" ht="12.75">
      <c r="A208" s="6"/>
      <c r="B208" s="6"/>
      <c r="C208" s="6"/>
      <c r="D208" s="4" t="s">
        <v>296</v>
      </c>
      <c r="E208" s="4" t="s">
        <v>688</v>
      </c>
      <c r="F208" s="4" t="s">
        <v>687</v>
      </c>
      <c r="G208" s="5">
        <v>0</v>
      </c>
    </row>
    <row r="209" spans="1:7" ht="12.75">
      <c r="A209" s="6"/>
      <c r="B209" s="6"/>
      <c r="C209" s="4" t="s">
        <v>548</v>
      </c>
      <c r="D209" s="4" t="s">
        <v>109</v>
      </c>
      <c r="E209" s="4" t="s">
        <v>39</v>
      </c>
      <c r="F209" s="4" t="s">
        <v>38</v>
      </c>
      <c r="G209" s="5">
        <v>0</v>
      </c>
    </row>
    <row r="210" spans="1:7" ht="12.75">
      <c r="A210" s="6"/>
      <c r="B210" s="6"/>
      <c r="C210" s="6"/>
      <c r="D210" s="6"/>
      <c r="E210" s="4" t="s">
        <v>46</v>
      </c>
      <c r="F210" s="4" t="s">
        <v>45</v>
      </c>
      <c r="G210" s="5">
        <v>0</v>
      </c>
    </row>
    <row r="211" spans="1:7" ht="12.75">
      <c r="A211" s="6"/>
      <c r="B211" s="6"/>
      <c r="C211" s="6"/>
      <c r="D211" s="6"/>
      <c r="E211" s="4" t="s">
        <v>48</v>
      </c>
      <c r="F211" s="4" t="s">
        <v>47</v>
      </c>
      <c r="G211" s="5">
        <v>0</v>
      </c>
    </row>
    <row r="212" spans="1:7" ht="12.75">
      <c r="A212" s="6"/>
      <c r="B212" s="6"/>
      <c r="C212" s="6"/>
      <c r="D212" s="6"/>
      <c r="E212" s="4" t="s">
        <v>50</v>
      </c>
      <c r="F212" s="4" t="s">
        <v>49</v>
      </c>
      <c r="G212" s="5">
        <v>0</v>
      </c>
    </row>
    <row r="213" spans="1:7" ht="12.75">
      <c r="A213" s="6"/>
      <c r="B213" s="6"/>
      <c r="C213" s="6"/>
      <c r="D213" s="4" t="s">
        <v>547</v>
      </c>
      <c r="E213" s="4" t="s">
        <v>41</v>
      </c>
      <c r="F213" s="4" t="s">
        <v>40</v>
      </c>
      <c r="G213" s="5">
        <v>0</v>
      </c>
    </row>
    <row r="214" spans="1:7" ht="12.75">
      <c r="A214" s="6"/>
      <c r="B214" s="6"/>
      <c r="C214" s="6"/>
      <c r="D214" s="6"/>
      <c r="E214" s="4" t="s">
        <v>52</v>
      </c>
      <c r="F214" s="4" t="s">
        <v>51</v>
      </c>
      <c r="G214" s="5">
        <v>0</v>
      </c>
    </row>
    <row r="215" spans="1:7" ht="12.75">
      <c r="A215" s="4" t="s">
        <v>360</v>
      </c>
      <c r="B215" s="4" t="s">
        <v>361</v>
      </c>
      <c r="C215" s="4" t="s">
        <v>293</v>
      </c>
      <c r="D215" s="4" t="s">
        <v>292</v>
      </c>
      <c r="E215" s="4" t="s">
        <v>692</v>
      </c>
      <c r="F215" s="4" t="s">
        <v>691</v>
      </c>
      <c r="G215" s="5">
        <v>0</v>
      </c>
    </row>
    <row r="216" spans="1:7" ht="12.75">
      <c r="A216" s="6"/>
      <c r="B216" s="6"/>
      <c r="C216" s="4" t="s">
        <v>300</v>
      </c>
      <c r="D216" s="4" t="s">
        <v>299</v>
      </c>
      <c r="E216" s="4" t="s">
        <v>696</v>
      </c>
      <c r="F216" s="4" t="s">
        <v>695</v>
      </c>
      <c r="G216" s="5">
        <v>0</v>
      </c>
    </row>
    <row r="217" spans="1:7" ht="12.75">
      <c r="A217" s="6"/>
      <c r="B217" s="6"/>
      <c r="C217" s="4" t="s">
        <v>105</v>
      </c>
      <c r="D217" s="4" t="s">
        <v>104</v>
      </c>
      <c r="E217" s="4" t="s">
        <v>363</v>
      </c>
      <c r="F217" s="4" t="s">
        <v>362</v>
      </c>
      <c r="G217" s="5">
        <v>0</v>
      </c>
    </row>
    <row r="218" spans="1:7" ht="12.75">
      <c r="A218" s="6"/>
      <c r="B218" s="6"/>
      <c r="C218" s="4" t="s">
        <v>826</v>
      </c>
      <c r="D218" s="4" t="s">
        <v>825</v>
      </c>
      <c r="E218" s="4" t="s">
        <v>367</v>
      </c>
      <c r="F218" s="4" t="s">
        <v>366</v>
      </c>
      <c r="G218" s="5">
        <v>0</v>
      </c>
    </row>
    <row r="219" spans="1:7" ht="12.75">
      <c r="A219" s="6"/>
      <c r="B219" s="6"/>
      <c r="C219" s="6"/>
      <c r="D219" s="6"/>
      <c r="E219" s="4" t="s">
        <v>823</v>
      </c>
      <c r="F219" s="4" t="s">
        <v>822</v>
      </c>
      <c r="G219" s="5">
        <v>0</v>
      </c>
    </row>
    <row r="220" spans="1:7" ht="12.75">
      <c r="A220" s="6"/>
      <c r="B220" s="6"/>
      <c r="C220" s="4" t="s">
        <v>95</v>
      </c>
      <c r="D220" s="4" t="s">
        <v>126</v>
      </c>
      <c r="E220" s="4" t="s">
        <v>818</v>
      </c>
      <c r="F220" s="4" t="s">
        <v>817</v>
      </c>
      <c r="G220" s="5">
        <v>0</v>
      </c>
    </row>
    <row r="221" spans="1:7" ht="12.75">
      <c r="A221" s="6"/>
      <c r="B221" s="6"/>
      <c r="C221" s="6"/>
      <c r="D221" s="6"/>
      <c r="E221" s="4" t="s">
        <v>820</v>
      </c>
      <c r="F221" s="4" t="s">
        <v>819</v>
      </c>
      <c r="G221" s="5">
        <v>0</v>
      </c>
    </row>
    <row r="222" spans="1:7" ht="12.75">
      <c r="A222" s="6"/>
      <c r="B222" s="6"/>
      <c r="C222" s="6"/>
      <c r="D222" s="4" t="s">
        <v>296</v>
      </c>
      <c r="E222" s="4" t="s">
        <v>694</v>
      </c>
      <c r="F222" s="4" t="s">
        <v>693</v>
      </c>
      <c r="G222" s="5">
        <v>0</v>
      </c>
    </row>
    <row r="223" spans="1:7" ht="12.75">
      <c r="A223" s="6"/>
      <c r="B223" s="6"/>
      <c r="C223" s="4" t="s">
        <v>548</v>
      </c>
      <c r="D223" s="4" t="s">
        <v>109</v>
      </c>
      <c r="E223" s="4" t="s">
        <v>361</v>
      </c>
      <c r="F223" s="4" t="s">
        <v>821</v>
      </c>
      <c r="G223" s="5">
        <v>0</v>
      </c>
    </row>
    <row r="224" spans="1:7" ht="12.75">
      <c r="A224" s="6"/>
      <c r="B224" s="6"/>
      <c r="C224" s="6"/>
      <c r="D224" s="4" t="s">
        <v>547</v>
      </c>
      <c r="E224" s="4" t="s">
        <v>365</v>
      </c>
      <c r="F224" s="4" t="s">
        <v>364</v>
      </c>
      <c r="G224" s="5">
        <v>0</v>
      </c>
    </row>
    <row r="225" spans="1:7" ht="12.75">
      <c r="A225" s="4" t="s">
        <v>697</v>
      </c>
      <c r="B225" s="4" t="s">
        <v>698</v>
      </c>
      <c r="C225" s="4" t="s">
        <v>293</v>
      </c>
      <c r="D225" s="4" t="s">
        <v>292</v>
      </c>
      <c r="E225" s="4" t="s">
        <v>700</v>
      </c>
      <c r="F225" s="4" t="s">
        <v>699</v>
      </c>
      <c r="G225" s="5">
        <v>0</v>
      </c>
    </row>
    <row r="226" spans="1:7" ht="12.75">
      <c r="A226" s="6"/>
      <c r="B226" s="6"/>
      <c r="C226" s="4" t="s">
        <v>300</v>
      </c>
      <c r="D226" s="4" t="s">
        <v>299</v>
      </c>
      <c r="E226" s="4" t="s">
        <v>705</v>
      </c>
      <c r="F226" s="4" t="s">
        <v>704</v>
      </c>
      <c r="G226" s="5">
        <v>0</v>
      </c>
    </row>
    <row r="227" spans="1:7" ht="12.75">
      <c r="A227" s="6"/>
      <c r="B227" s="6"/>
      <c r="C227" s="4" t="s">
        <v>105</v>
      </c>
      <c r="D227" s="4" t="s">
        <v>104</v>
      </c>
      <c r="E227" s="4" t="s">
        <v>497</v>
      </c>
      <c r="F227" s="4" t="s">
        <v>496</v>
      </c>
      <c r="G227" s="5">
        <v>0</v>
      </c>
    </row>
    <row r="228" spans="1:7" ht="12.75">
      <c r="A228" s="6"/>
      <c r="B228" s="6"/>
      <c r="C228" s="6"/>
      <c r="D228" s="4" t="s">
        <v>1001</v>
      </c>
      <c r="E228" s="4" t="s">
        <v>1003</v>
      </c>
      <c r="F228" s="4" t="s">
        <v>563</v>
      </c>
      <c r="G228" s="5">
        <v>0</v>
      </c>
    </row>
    <row r="229" spans="1:7" ht="12.75">
      <c r="A229" s="6"/>
      <c r="B229" s="6"/>
      <c r="C229" s="4" t="s">
        <v>826</v>
      </c>
      <c r="D229" s="4" t="s">
        <v>83</v>
      </c>
      <c r="E229" s="4" t="s">
        <v>85</v>
      </c>
      <c r="F229" s="4" t="s">
        <v>84</v>
      </c>
      <c r="G229" s="5">
        <v>0</v>
      </c>
    </row>
    <row r="230" spans="1:7" ht="12.75">
      <c r="A230" s="6"/>
      <c r="B230" s="6"/>
      <c r="C230" s="6"/>
      <c r="D230" s="6"/>
      <c r="E230" s="4" t="s">
        <v>143</v>
      </c>
      <c r="F230" s="4" t="s">
        <v>142</v>
      </c>
      <c r="G230" s="5">
        <v>0</v>
      </c>
    </row>
    <row r="231" spans="1:7" ht="12.75">
      <c r="A231" s="6"/>
      <c r="B231" s="6"/>
      <c r="C231" s="6"/>
      <c r="D231" s="4" t="s">
        <v>825</v>
      </c>
      <c r="E231" s="4" t="s">
        <v>312</v>
      </c>
      <c r="F231" s="4" t="s">
        <v>78</v>
      </c>
      <c r="G231" s="5">
        <v>0</v>
      </c>
    </row>
    <row r="232" spans="1:7" ht="12.75">
      <c r="A232" s="6"/>
      <c r="B232" s="6"/>
      <c r="C232" s="6"/>
      <c r="D232" s="6"/>
      <c r="E232" s="4" t="s">
        <v>495</v>
      </c>
      <c r="F232" s="4" t="s">
        <v>494</v>
      </c>
      <c r="G232" s="5">
        <v>0</v>
      </c>
    </row>
    <row r="233" spans="1:7" ht="12.75">
      <c r="A233" s="6"/>
      <c r="B233" s="6"/>
      <c r="C233" s="6"/>
      <c r="D233" s="6"/>
      <c r="E233" s="4" t="s">
        <v>859</v>
      </c>
      <c r="F233" s="4" t="s">
        <v>858</v>
      </c>
      <c r="G233" s="5">
        <v>0</v>
      </c>
    </row>
    <row r="234" spans="1:7" ht="12.75">
      <c r="A234" s="6"/>
      <c r="B234" s="6"/>
      <c r="C234" s="6"/>
      <c r="D234" s="6"/>
      <c r="E234" s="4" t="s">
        <v>861</v>
      </c>
      <c r="F234" s="4" t="s">
        <v>860</v>
      </c>
      <c r="G234" s="5">
        <v>0</v>
      </c>
    </row>
    <row r="235" spans="1:7" ht="12.75">
      <c r="A235" s="6"/>
      <c r="B235" s="6"/>
      <c r="C235" s="6"/>
      <c r="D235" s="6"/>
      <c r="E235" s="4" t="s">
        <v>863</v>
      </c>
      <c r="F235" s="4" t="s">
        <v>862</v>
      </c>
      <c r="G235" s="5">
        <v>0</v>
      </c>
    </row>
    <row r="236" spans="1:7" ht="12.75">
      <c r="A236" s="6"/>
      <c r="B236" s="6"/>
      <c r="C236" s="6"/>
      <c r="D236" s="6"/>
      <c r="E236" s="4" t="s">
        <v>865</v>
      </c>
      <c r="F236" s="4" t="s">
        <v>864</v>
      </c>
      <c r="G236" s="5">
        <v>0</v>
      </c>
    </row>
    <row r="237" spans="1:7" ht="12.75">
      <c r="A237" s="6"/>
      <c r="B237" s="6"/>
      <c r="C237" s="6"/>
      <c r="D237" s="6"/>
      <c r="E237" s="4" t="s">
        <v>867</v>
      </c>
      <c r="F237" s="4" t="s">
        <v>866</v>
      </c>
      <c r="G237" s="5">
        <v>0</v>
      </c>
    </row>
    <row r="238" spans="1:7" ht="12.75">
      <c r="A238" s="6"/>
      <c r="B238" s="6"/>
      <c r="C238" s="6"/>
      <c r="D238" s="6"/>
      <c r="E238" s="4" t="s">
        <v>869</v>
      </c>
      <c r="F238" s="4" t="s">
        <v>868</v>
      </c>
      <c r="G238" s="5">
        <v>0</v>
      </c>
    </row>
    <row r="239" spans="1:7" ht="12.75">
      <c r="A239" s="6"/>
      <c r="B239" s="6"/>
      <c r="C239" s="6"/>
      <c r="D239" s="6"/>
      <c r="E239" s="4" t="s">
        <v>871</v>
      </c>
      <c r="F239" s="4" t="s">
        <v>870</v>
      </c>
      <c r="G239" s="5">
        <v>0</v>
      </c>
    </row>
    <row r="240" spans="1:7" ht="12.75">
      <c r="A240" s="6"/>
      <c r="B240" s="6"/>
      <c r="C240" s="6"/>
      <c r="D240" s="6"/>
      <c r="E240" s="4" t="s">
        <v>873</v>
      </c>
      <c r="F240" s="4" t="s">
        <v>872</v>
      </c>
      <c r="G240" s="5">
        <v>0</v>
      </c>
    </row>
    <row r="241" spans="1:7" ht="12.75">
      <c r="A241" s="6"/>
      <c r="B241" s="6"/>
      <c r="C241" s="6"/>
      <c r="D241" s="6"/>
      <c r="E241" s="4" t="s">
        <v>875</v>
      </c>
      <c r="F241" s="4" t="s">
        <v>874</v>
      </c>
      <c r="G241" s="5">
        <v>0</v>
      </c>
    </row>
    <row r="242" spans="1:7" ht="12.75">
      <c r="A242" s="6"/>
      <c r="B242" s="6"/>
      <c r="C242" s="6"/>
      <c r="D242" s="6"/>
      <c r="E242" s="4" t="s">
        <v>877</v>
      </c>
      <c r="F242" s="4" t="s">
        <v>876</v>
      </c>
      <c r="G242" s="5">
        <v>0</v>
      </c>
    </row>
    <row r="243" spans="1:7" ht="12.75">
      <c r="A243" s="6"/>
      <c r="B243" s="6"/>
      <c r="C243" s="6"/>
      <c r="D243" s="6"/>
      <c r="E243" s="4" t="s">
        <v>879</v>
      </c>
      <c r="F243" s="4" t="s">
        <v>878</v>
      </c>
      <c r="G243" s="5">
        <v>0</v>
      </c>
    </row>
    <row r="244" spans="1:7" ht="12.75">
      <c r="A244" s="6"/>
      <c r="B244" s="6"/>
      <c r="C244" s="6"/>
      <c r="D244" s="6"/>
      <c r="E244" s="4" t="s">
        <v>881</v>
      </c>
      <c r="F244" s="4" t="s">
        <v>880</v>
      </c>
      <c r="G244" s="5">
        <v>0</v>
      </c>
    </row>
    <row r="245" spans="1:7" ht="12.75">
      <c r="A245" s="6"/>
      <c r="B245" s="6"/>
      <c r="C245" s="6"/>
      <c r="D245" s="6"/>
      <c r="E245" s="4" t="s">
        <v>883</v>
      </c>
      <c r="F245" s="4" t="s">
        <v>882</v>
      </c>
      <c r="G245" s="5">
        <v>0</v>
      </c>
    </row>
    <row r="246" spans="1:7" ht="12.75">
      <c r="A246" s="6"/>
      <c r="B246" s="6"/>
      <c r="C246" s="6"/>
      <c r="D246" s="6"/>
      <c r="E246" s="4" t="s">
        <v>128</v>
      </c>
      <c r="F246" s="4" t="s">
        <v>127</v>
      </c>
      <c r="G246" s="5">
        <v>0</v>
      </c>
    </row>
    <row r="247" spans="1:7" ht="12.75">
      <c r="A247" s="6"/>
      <c r="B247" s="6"/>
      <c r="C247" s="6"/>
      <c r="D247" s="6"/>
      <c r="E247" s="4" t="s">
        <v>130</v>
      </c>
      <c r="F247" s="4" t="s">
        <v>129</v>
      </c>
      <c r="G247" s="5">
        <v>0</v>
      </c>
    </row>
    <row r="248" spans="1:7" ht="12.75">
      <c r="A248" s="6"/>
      <c r="B248" s="6"/>
      <c r="C248" s="6"/>
      <c r="D248" s="6"/>
      <c r="E248" s="4" t="s">
        <v>132</v>
      </c>
      <c r="F248" s="4" t="s">
        <v>131</v>
      </c>
      <c r="G248" s="5">
        <v>0</v>
      </c>
    </row>
    <row r="249" spans="1:7" ht="12.75">
      <c r="A249" s="6"/>
      <c r="B249" s="6"/>
      <c r="C249" s="6"/>
      <c r="D249" s="6"/>
      <c r="E249" s="4" t="s">
        <v>134</v>
      </c>
      <c r="F249" s="4" t="s">
        <v>133</v>
      </c>
      <c r="G249" s="5">
        <v>0</v>
      </c>
    </row>
    <row r="250" spans="1:7" ht="12.75">
      <c r="A250" s="6"/>
      <c r="B250" s="6"/>
      <c r="C250" s="6"/>
      <c r="D250" s="6"/>
      <c r="E250" s="4" t="s">
        <v>136</v>
      </c>
      <c r="F250" s="4" t="s">
        <v>135</v>
      </c>
      <c r="G250" s="5">
        <v>0</v>
      </c>
    </row>
    <row r="251" spans="1:7" ht="12.75">
      <c r="A251" s="6"/>
      <c r="B251" s="6"/>
      <c r="C251" s="6"/>
      <c r="D251" s="6"/>
      <c r="E251" s="4" t="s">
        <v>701</v>
      </c>
      <c r="F251" s="4" t="s">
        <v>144</v>
      </c>
      <c r="G251" s="5">
        <v>0</v>
      </c>
    </row>
    <row r="252" spans="1:7" ht="12.75">
      <c r="A252" s="6"/>
      <c r="B252" s="6"/>
      <c r="C252" s="4" t="s">
        <v>75</v>
      </c>
      <c r="D252" s="4" t="s">
        <v>74</v>
      </c>
      <c r="E252" s="4" t="s">
        <v>77</v>
      </c>
      <c r="F252" s="4" t="s">
        <v>76</v>
      </c>
      <c r="G252" s="5">
        <v>0</v>
      </c>
    </row>
    <row r="253" spans="1:7" ht="12.75">
      <c r="A253" s="6"/>
      <c r="B253" s="6"/>
      <c r="C253" s="6"/>
      <c r="D253" s="6"/>
      <c r="E253" s="4" t="s">
        <v>82</v>
      </c>
      <c r="F253" s="4" t="s">
        <v>81</v>
      </c>
      <c r="G253" s="5">
        <v>0</v>
      </c>
    </row>
    <row r="254" spans="1:7" ht="12.75">
      <c r="A254" s="6"/>
      <c r="B254" s="6"/>
      <c r="C254" s="6"/>
      <c r="D254" s="6"/>
      <c r="E254" s="4" t="s">
        <v>87</v>
      </c>
      <c r="F254" s="4" t="s">
        <v>86</v>
      </c>
      <c r="G254" s="5">
        <v>0</v>
      </c>
    </row>
    <row r="255" spans="1:7" ht="12.75">
      <c r="A255" s="6"/>
      <c r="B255" s="6"/>
      <c r="C255" s="6"/>
      <c r="D255" s="6"/>
      <c r="E255" s="4" t="s">
        <v>91</v>
      </c>
      <c r="F255" s="4" t="s">
        <v>90</v>
      </c>
      <c r="G255" s="5">
        <v>0</v>
      </c>
    </row>
    <row r="256" spans="1:7" ht="12.75">
      <c r="A256" s="6"/>
      <c r="B256" s="6"/>
      <c r="C256" s="6"/>
      <c r="D256" s="6"/>
      <c r="E256" s="4" t="s">
        <v>146</v>
      </c>
      <c r="F256" s="4" t="s">
        <v>145</v>
      </c>
      <c r="G256" s="5">
        <v>0</v>
      </c>
    </row>
    <row r="257" spans="1:7" ht="12.75">
      <c r="A257" s="6"/>
      <c r="B257" s="6"/>
      <c r="C257" s="6"/>
      <c r="D257" s="6"/>
      <c r="E257" s="4" t="s">
        <v>150</v>
      </c>
      <c r="F257" s="4" t="s">
        <v>149</v>
      </c>
      <c r="G257" s="5">
        <v>0</v>
      </c>
    </row>
    <row r="258" spans="1:7" ht="12.75">
      <c r="A258" s="6"/>
      <c r="B258" s="6"/>
      <c r="C258" s="6"/>
      <c r="D258" s="6"/>
      <c r="E258" s="4" t="s">
        <v>154</v>
      </c>
      <c r="F258" s="4" t="s">
        <v>153</v>
      </c>
      <c r="G258" s="5">
        <v>0</v>
      </c>
    </row>
    <row r="259" spans="1:7" ht="12.75">
      <c r="A259" s="6"/>
      <c r="B259" s="6"/>
      <c r="C259" s="4" t="s">
        <v>846</v>
      </c>
      <c r="D259" s="4" t="s">
        <v>845</v>
      </c>
      <c r="E259" s="4" t="s">
        <v>141</v>
      </c>
      <c r="F259" s="4" t="s">
        <v>140</v>
      </c>
      <c r="G259" s="5">
        <v>0</v>
      </c>
    </row>
    <row r="260" spans="1:7" ht="12.75">
      <c r="A260" s="6"/>
      <c r="B260" s="6"/>
      <c r="C260" s="4" t="s">
        <v>95</v>
      </c>
      <c r="D260" s="4" t="s">
        <v>92</v>
      </c>
      <c r="E260" s="4" t="s">
        <v>94</v>
      </c>
      <c r="F260" s="4" t="s">
        <v>93</v>
      </c>
      <c r="G260" s="5">
        <v>0</v>
      </c>
    </row>
    <row r="261" spans="1:7" ht="12.75">
      <c r="A261" s="6"/>
      <c r="B261" s="6"/>
      <c r="C261" s="6"/>
      <c r="D261" s="6"/>
      <c r="E261" s="4" t="s">
        <v>139</v>
      </c>
      <c r="F261" s="4" t="s">
        <v>138</v>
      </c>
      <c r="G261" s="5">
        <v>0</v>
      </c>
    </row>
    <row r="262" spans="1:7" ht="12.75">
      <c r="A262" s="6"/>
      <c r="B262" s="6"/>
      <c r="C262" s="6"/>
      <c r="D262" s="6"/>
      <c r="E262" s="4" t="s">
        <v>148</v>
      </c>
      <c r="F262" s="4" t="s">
        <v>147</v>
      </c>
      <c r="G262" s="5">
        <v>0</v>
      </c>
    </row>
    <row r="263" spans="1:7" ht="12.75">
      <c r="A263" s="6"/>
      <c r="B263" s="6"/>
      <c r="C263" s="6"/>
      <c r="D263" s="4" t="s">
        <v>126</v>
      </c>
      <c r="E263" s="4" t="s">
        <v>55</v>
      </c>
      <c r="F263" s="4" t="s">
        <v>54</v>
      </c>
      <c r="G263" s="5">
        <v>0</v>
      </c>
    </row>
    <row r="264" spans="1:7" ht="12.75">
      <c r="A264" s="6"/>
      <c r="B264" s="6"/>
      <c r="C264" s="6"/>
      <c r="D264" s="6"/>
      <c r="E264" s="4" t="s">
        <v>61</v>
      </c>
      <c r="F264" s="4" t="s">
        <v>60</v>
      </c>
      <c r="G264" s="5">
        <v>0</v>
      </c>
    </row>
    <row r="265" spans="1:7" ht="12.75">
      <c r="A265" s="6"/>
      <c r="B265" s="6"/>
      <c r="C265" s="6"/>
      <c r="D265" s="6"/>
      <c r="E265" s="4" t="s">
        <v>63</v>
      </c>
      <c r="F265" s="4" t="s">
        <v>62</v>
      </c>
      <c r="G265" s="5">
        <v>0</v>
      </c>
    </row>
    <row r="266" spans="1:7" ht="12.75">
      <c r="A266" s="6"/>
      <c r="B266" s="6"/>
      <c r="C266" s="6"/>
      <c r="D266" s="6"/>
      <c r="E266" s="4" t="s">
        <v>59</v>
      </c>
      <c r="F266" s="4" t="s">
        <v>58</v>
      </c>
      <c r="G266" s="5">
        <v>0</v>
      </c>
    </row>
    <row r="267" spans="1:7" ht="12.75">
      <c r="A267" s="6"/>
      <c r="B267" s="6"/>
      <c r="C267" s="6"/>
      <c r="D267" s="6"/>
      <c r="E267" s="4" t="s">
        <v>57</v>
      </c>
      <c r="F267" s="4" t="s">
        <v>56</v>
      </c>
      <c r="G267" s="5">
        <v>0</v>
      </c>
    </row>
    <row r="268" spans="1:7" ht="12.75">
      <c r="A268" s="6"/>
      <c r="B268" s="6"/>
      <c r="C268" s="6"/>
      <c r="D268" s="6"/>
      <c r="E268" s="4" t="s">
        <v>69</v>
      </c>
      <c r="F268" s="4" t="s">
        <v>68</v>
      </c>
      <c r="G268" s="5">
        <v>0</v>
      </c>
    </row>
    <row r="269" spans="1:7" ht="12.75">
      <c r="A269" s="6"/>
      <c r="B269" s="6"/>
      <c r="C269" s="6"/>
      <c r="D269" s="6"/>
      <c r="E269" s="4" t="s">
        <v>71</v>
      </c>
      <c r="F269" s="4" t="s">
        <v>70</v>
      </c>
      <c r="G269" s="5">
        <v>0</v>
      </c>
    </row>
    <row r="270" spans="1:7" ht="12.75">
      <c r="A270" s="6"/>
      <c r="B270" s="6"/>
      <c r="C270" s="6"/>
      <c r="D270" s="6"/>
      <c r="E270" s="4" t="s">
        <v>73</v>
      </c>
      <c r="F270" s="4" t="s">
        <v>72</v>
      </c>
      <c r="G270" s="5">
        <v>0</v>
      </c>
    </row>
    <row r="271" spans="1:7" ht="12.75">
      <c r="A271" s="6"/>
      <c r="B271" s="6"/>
      <c r="C271" s="6"/>
      <c r="D271" s="6"/>
      <c r="E271" s="4" t="s">
        <v>67</v>
      </c>
      <c r="F271" s="4" t="s">
        <v>66</v>
      </c>
      <c r="G271" s="5">
        <v>0</v>
      </c>
    </row>
    <row r="272" spans="1:7" ht="12.75">
      <c r="A272" s="6"/>
      <c r="B272" s="6"/>
      <c r="C272" s="6"/>
      <c r="D272" s="6"/>
      <c r="E272" s="4" t="s">
        <v>65</v>
      </c>
      <c r="F272" s="4" t="s">
        <v>64</v>
      </c>
      <c r="G272" s="5">
        <v>0</v>
      </c>
    </row>
    <row r="273" spans="1:7" ht="12.75">
      <c r="A273" s="6"/>
      <c r="B273" s="6"/>
      <c r="C273" s="6"/>
      <c r="D273" s="6"/>
      <c r="E273" s="4" t="s">
        <v>53</v>
      </c>
      <c r="F273" s="4" t="s">
        <v>824</v>
      </c>
      <c r="G273" s="5">
        <v>0</v>
      </c>
    </row>
    <row r="274" spans="1:7" ht="12.75">
      <c r="A274" s="6"/>
      <c r="B274" s="6"/>
      <c r="C274" s="6"/>
      <c r="D274" s="4" t="s">
        <v>296</v>
      </c>
      <c r="E274" s="4" t="s">
        <v>703</v>
      </c>
      <c r="F274" s="4" t="s">
        <v>702</v>
      </c>
      <c r="G274" s="5">
        <v>0</v>
      </c>
    </row>
    <row r="275" spans="1:7" ht="12.75">
      <c r="A275" s="6"/>
      <c r="B275" s="6"/>
      <c r="C275" s="6"/>
      <c r="D275" s="4" t="s">
        <v>391</v>
      </c>
      <c r="E275" s="4" t="s">
        <v>89</v>
      </c>
      <c r="F275" s="4" t="s">
        <v>88</v>
      </c>
      <c r="G275" s="5">
        <v>0</v>
      </c>
    </row>
    <row r="276" spans="1:7" ht="12.75">
      <c r="A276" s="6"/>
      <c r="B276" s="6"/>
      <c r="C276" s="6"/>
      <c r="D276" s="6"/>
      <c r="E276" s="4" t="s">
        <v>565</v>
      </c>
      <c r="F276" s="4" t="s">
        <v>564</v>
      </c>
      <c r="G276" s="5">
        <v>0</v>
      </c>
    </row>
    <row r="277" spans="1:7" ht="12.75">
      <c r="A277" s="6"/>
      <c r="B277" s="6"/>
      <c r="C277" s="6"/>
      <c r="D277" s="6"/>
      <c r="E277" s="4" t="s">
        <v>498</v>
      </c>
      <c r="F277" s="4" t="s">
        <v>155</v>
      </c>
      <c r="G277" s="5">
        <v>0</v>
      </c>
    </row>
    <row r="278" spans="1:7" ht="12.75">
      <c r="A278" s="6"/>
      <c r="B278" s="6"/>
      <c r="C278" s="6"/>
      <c r="D278" s="4" t="s">
        <v>243</v>
      </c>
      <c r="E278" s="4" t="s">
        <v>80</v>
      </c>
      <c r="F278" s="4" t="s">
        <v>79</v>
      </c>
      <c r="G278" s="5">
        <v>0</v>
      </c>
    </row>
    <row r="279" spans="1:7" ht="12.75">
      <c r="A279" s="6"/>
      <c r="B279" s="6"/>
      <c r="C279" s="6"/>
      <c r="D279" s="6"/>
      <c r="E279" s="4" t="s">
        <v>152</v>
      </c>
      <c r="F279" s="4" t="s">
        <v>151</v>
      </c>
      <c r="G279" s="5">
        <v>0</v>
      </c>
    </row>
    <row r="280" spans="1:7" ht="12.75">
      <c r="A280" s="6"/>
      <c r="B280" s="6"/>
      <c r="C280" s="6"/>
      <c r="D280" s="4" t="s">
        <v>267</v>
      </c>
      <c r="E280" s="4" t="s">
        <v>707</v>
      </c>
      <c r="F280" s="4" t="s">
        <v>706</v>
      </c>
      <c r="G280" s="5">
        <v>0</v>
      </c>
    </row>
    <row r="281" spans="1:7" ht="12.75">
      <c r="A281" s="6"/>
      <c r="B281" s="6"/>
      <c r="C281" s="6"/>
      <c r="D281" s="6"/>
      <c r="E281" s="4" t="s">
        <v>709</v>
      </c>
      <c r="F281" s="4" t="s">
        <v>708</v>
      </c>
      <c r="G281" s="5">
        <v>0</v>
      </c>
    </row>
    <row r="282" spans="1:7" ht="12.75">
      <c r="A282" s="6"/>
      <c r="B282" s="6"/>
      <c r="C282" s="6"/>
      <c r="D282" s="6"/>
      <c r="E282" s="4" t="s">
        <v>711</v>
      </c>
      <c r="F282" s="4" t="s">
        <v>710</v>
      </c>
      <c r="G282" s="5">
        <v>0</v>
      </c>
    </row>
    <row r="283" spans="1:7" ht="12.75">
      <c r="A283" s="6"/>
      <c r="B283" s="6"/>
      <c r="C283" s="6"/>
      <c r="D283" s="6"/>
      <c r="E283" s="4" t="s">
        <v>713</v>
      </c>
      <c r="F283" s="4" t="s">
        <v>712</v>
      </c>
      <c r="G283" s="5">
        <v>0</v>
      </c>
    </row>
    <row r="284" spans="1:7" ht="12.75">
      <c r="A284" s="6"/>
      <c r="B284" s="6"/>
      <c r="C284" s="6"/>
      <c r="D284" s="6"/>
      <c r="E284" s="4" t="s">
        <v>715</v>
      </c>
      <c r="F284" s="4" t="s">
        <v>714</v>
      </c>
      <c r="G284" s="5">
        <v>0</v>
      </c>
    </row>
    <row r="285" spans="1:7" ht="12.75">
      <c r="A285" s="6"/>
      <c r="B285" s="6"/>
      <c r="C285" s="6"/>
      <c r="D285" s="6"/>
      <c r="E285" s="4" t="s">
        <v>717</v>
      </c>
      <c r="F285" s="4" t="s">
        <v>716</v>
      </c>
      <c r="G285" s="5">
        <v>0</v>
      </c>
    </row>
    <row r="286" spans="1:7" ht="12.75">
      <c r="A286" s="6"/>
      <c r="B286" s="6"/>
      <c r="C286" s="6"/>
      <c r="D286" s="6"/>
      <c r="E286" s="4" t="s">
        <v>719</v>
      </c>
      <c r="F286" s="4" t="s">
        <v>718</v>
      </c>
      <c r="G286" s="5">
        <v>0</v>
      </c>
    </row>
    <row r="287" spans="1:7" ht="12.75">
      <c r="A287" s="6"/>
      <c r="B287" s="6"/>
      <c r="C287" s="4" t="s">
        <v>548</v>
      </c>
      <c r="D287" s="4" t="s">
        <v>547</v>
      </c>
      <c r="E287" s="4" t="s">
        <v>570</v>
      </c>
      <c r="F287" s="4" t="s">
        <v>569</v>
      </c>
      <c r="G287" s="5">
        <v>0</v>
      </c>
    </row>
    <row r="288" spans="1:7" ht="12.75">
      <c r="A288" s="6"/>
      <c r="B288" s="6"/>
      <c r="C288" s="6"/>
      <c r="D288" s="4" t="s">
        <v>566</v>
      </c>
      <c r="E288" s="4" t="s">
        <v>568</v>
      </c>
      <c r="F288" s="4" t="s">
        <v>567</v>
      </c>
      <c r="G288" s="5">
        <v>0</v>
      </c>
    </row>
    <row r="289" spans="1:7" ht="12.75">
      <c r="A289" s="4" t="s">
        <v>720</v>
      </c>
      <c r="B289" s="4" t="s">
        <v>721</v>
      </c>
      <c r="C289" s="4" t="s">
        <v>293</v>
      </c>
      <c r="D289" s="4" t="s">
        <v>292</v>
      </c>
      <c r="E289" s="4" t="s">
        <v>723</v>
      </c>
      <c r="F289" s="4" t="s">
        <v>722</v>
      </c>
      <c r="G289" s="5">
        <v>0</v>
      </c>
    </row>
    <row r="290" spans="1:7" ht="12.75">
      <c r="A290" s="6"/>
      <c r="B290" s="6"/>
      <c r="C290" s="4" t="s">
        <v>300</v>
      </c>
      <c r="D290" s="4" t="s">
        <v>299</v>
      </c>
      <c r="E290" s="4" t="s">
        <v>727</v>
      </c>
      <c r="F290" s="4" t="s">
        <v>726</v>
      </c>
      <c r="G290" s="5">
        <v>0</v>
      </c>
    </row>
    <row r="291" spans="1:7" ht="12.75">
      <c r="A291" s="6"/>
      <c r="B291" s="6"/>
      <c r="C291" s="4" t="s">
        <v>105</v>
      </c>
      <c r="D291" s="4" t="s">
        <v>104</v>
      </c>
      <c r="E291" s="4" t="s">
        <v>898</v>
      </c>
      <c r="F291" s="4" t="s">
        <v>897</v>
      </c>
      <c r="G291" s="5">
        <v>0</v>
      </c>
    </row>
    <row r="292" spans="1:7" ht="12.75">
      <c r="A292" s="6"/>
      <c r="B292" s="6"/>
      <c r="C292" s="4" t="s">
        <v>95</v>
      </c>
      <c r="D292" s="4" t="s">
        <v>126</v>
      </c>
      <c r="E292" s="4" t="s">
        <v>166</v>
      </c>
      <c r="F292" s="4" t="s">
        <v>165</v>
      </c>
      <c r="G292" s="5">
        <v>0</v>
      </c>
    </row>
    <row r="293" spans="1:7" ht="12.75">
      <c r="A293" s="6"/>
      <c r="B293" s="6"/>
      <c r="C293" s="6"/>
      <c r="D293" s="6"/>
      <c r="E293" s="4" t="s">
        <v>162</v>
      </c>
      <c r="F293" s="4" t="s">
        <v>161</v>
      </c>
      <c r="G293" s="5">
        <v>0</v>
      </c>
    </row>
    <row r="294" spans="1:7" ht="12.75">
      <c r="A294" s="6"/>
      <c r="B294" s="6"/>
      <c r="C294" s="6"/>
      <c r="D294" s="6"/>
      <c r="E294" s="4" t="s">
        <v>164</v>
      </c>
      <c r="F294" s="4" t="s">
        <v>163</v>
      </c>
      <c r="G294" s="5">
        <v>0</v>
      </c>
    </row>
    <row r="295" spans="1:7" ht="12.75">
      <c r="A295" s="6"/>
      <c r="B295" s="6"/>
      <c r="C295" s="6"/>
      <c r="D295" s="6"/>
      <c r="E295" s="4" t="s">
        <v>170</v>
      </c>
      <c r="F295" s="4" t="s">
        <v>169</v>
      </c>
      <c r="G295" s="5">
        <v>0</v>
      </c>
    </row>
    <row r="296" spans="1:7" ht="12.75">
      <c r="A296" s="6"/>
      <c r="B296" s="6"/>
      <c r="C296" s="6"/>
      <c r="D296" s="6"/>
      <c r="E296" s="4" t="s">
        <v>168</v>
      </c>
      <c r="F296" s="4" t="s">
        <v>167</v>
      </c>
      <c r="G296" s="5">
        <v>0</v>
      </c>
    </row>
    <row r="297" spans="1:7" ht="12.75">
      <c r="A297" s="6"/>
      <c r="B297" s="6"/>
      <c r="C297" s="6"/>
      <c r="D297" s="6"/>
      <c r="E297" s="4" t="s">
        <v>172</v>
      </c>
      <c r="F297" s="4" t="s">
        <v>171</v>
      </c>
      <c r="G297" s="5">
        <v>0</v>
      </c>
    </row>
    <row r="298" spans="1:7" ht="12.75">
      <c r="A298" s="6"/>
      <c r="B298" s="6"/>
      <c r="C298" s="6"/>
      <c r="D298" s="6"/>
      <c r="E298" s="4" t="s">
        <v>158</v>
      </c>
      <c r="F298" s="4" t="s">
        <v>157</v>
      </c>
      <c r="G298" s="5">
        <v>0</v>
      </c>
    </row>
    <row r="299" spans="1:7" ht="12.75">
      <c r="A299" s="6"/>
      <c r="B299" s="6"/>
      <c r="C299" s="6"/>
      <c r="D299" s="6"/>
      <c r="E299" s="4" t="s">
        <v>160</v>
      </c>
      <c r="F299" s="4" t="s">
        <v>159</v>
      </c>
      <c r="G299" s="5">
        <v>0</v>
      </c>
    </row>
    <row r="300" spans="1:7" ht="12.75">
      <c r="A300" s="6"/>
      <c r="B300" s="6"/>
      <c r="C300" s="6"/>
      <c r="D300" s="4" t="s">
        <v>296</v>
      </c>
      <c r="E300" s="4" t="s">
        <v>725</v>
      </c>
      <c r="F300" s="4" t="s">
        <v>724</v>
      </c>
      <c r="G300" s="5">
        <v>0</v>
      </c>
    </row>
    <row r="301" spans="1:7" ht="12.75">
      <c r="A301" s="6"/>
      <c r="B301" s="6"/>
      <c r="C301" s="6"/>
      <c r="D301" s="4" t="s">
        <v>391</v>
      </c>
      <c r="E301" s="4" t="s">
        <v>156</v>
      </c>
      <c r="F301" s="4" t="s">
        <v>958</v>
      </c>
      <c r="G301" s="5">
        <v>0</v>
      </c>
    </row>
    <row r="302" spans="1:7" ht="12.75">
      <c r="A302" s="6"/>
      <c r="B302" s="6"/>
      <c r="C302" s="4" t="s">
        <v>548</v>
      </c>
      <c r="D302" s="4" t="s">
        <v>109</v>
      </c>
      <c r="E302" s="4" t="s">
        <v>174</v>
      </c>
      <c r="F302" s="4" t="s">
        <v>173</v>
      </c>
      <c r="G302" s="5">
        <v>0</v>
      </c>
    </row>
    <row r="303" spans="1:7" ht="12.75">
      <c r="A303" s="6"/>
      <c r="B303" s="6"/>
      <c r="C303" s="6"/>
      <c r="D303" s="6"/>
      <c r="E303" s="4" t="s">
        <v>891</v>
      </c>
      <c r="F303" s="4" t="s">
        <v>175</v>
      </c>
      <c r="G303" s="5">
        <v>0</v>
      </c>
    </row>
    <row r="304" spans="1:7" ht="12.75">
      <c r="A304" s="6"/>
      <c r="B304" s="6"/>
      <c r="C304" s="6"/>
      <c r="D304" s="6"/>
      <c r="E304" s="4" t="s">
        <v>893</v>
      </c>
      <c r="F304" s="4" t="s">
        <v>892</v>
      </c>
      <c r="G304" s="5">
        <v>0</v>
      </c>
    </row>
    <row r="305" spans="1:7" ht="12.75">
      <c r="A305" s="6"/>
      <c r="B305" s="6"/>
      <c r="C305" s="6"/>
      <c r="D305" s="6"/>
      <c r="E305" s="4" t="s">
        <v>895</v>
      </c>
      <c r="F305" s="4" t="s">
        <v>894</v>
      </c>
      <c r="G305" s="5">
        <v>0</v>
      </c>
    </row>
    <row r="306" spans="1:7" ht="12.75">
      <c r="A306" s="6"/>
      <c r="B306" s="6"/>
      <c r="C306" s="6"/>
      <c r="D306" s="6"/>
      <c r="E306" s="4" t="s">
        <v>499</v>
      </c>
      <c r="F306" s="4" t="s">
        <v>896</v>
      </c>
      <c r="G306" s="5">
        <v>0</v>
      </c>
    </row>
    <row r="307" spans="1:7" ht="12.75">
      <c r="A307" s="6"/>
      <c r="B307" s="6"/>
      <c r="C307" s="6"/>
      <c r="D307" s="4" t="s">
        <v>547</v>
      </c>
      <c r="E307" s="4" t="s">
        <v>957</v>
      </c>
      <c r="F307" s="4" t="s">
        <v>956</v>
      </c>
      <c r="G307" s="5">
        <v>0</v>
      </c>
    </row>
    <row r="308" spans="1:7" ht="12.75">
      <c r="A308" s="4" t="s">
        <v>728</v>
      </c>
      <c r="B308" s="4" t="s">
        <v>729</v>
      </c>
      <c r="C308" s="4" t="s">
        <v>293</v>
      </c>
      <c r="D308" s="4" t="s">
        <v>292</v>
      </c>
      <c r="E308" s="4" t="s">
        <v>731</v>
      </c>
      <c r="F308" s="4" t="s">
        <v>730</v>
      </c>
      <c r="G308" s="5">
        <v>0</v>
      </c>
    </row>
    <row r="309" spans="1:7" ht="12.75">
      <c r="A309" s="6"/>
      <c r="B309" s="6"/>
      <c r="C309" s="4" t="s">
        <v>300</v>
      </c>
      <c r="D309" s="4" t="s">
        <v>299</v>
      </c>
      <c r="E309" s="4" t="s">
        <v>737</v>
      </c>
      <c r="F309" s="4" t="s">
        <v>736</v>
      </c>
      <c r="G309" s="5">
        <v>0</v>
      </c>
    </row>
    <row r="310" spans="1:7" ht="12.75">
      <c r="A310" s="6"/>
      <c r="B310" s="6"/>
      <c r="C310" s="4" t="s">
        <v>105</v>
      </c>
      <c r="D310" s="4" t="s">
        <v>104</v>
      </c>
      <c r="E310" s="4" t="s">
        <v>228</v>
      </c>
      <c r="F310" s="4" t="s">
        <v>227</v>
      </c>
      <c r="G310" s="5">
        <v>0</v>
      </c>
    </row>
    <row r="311" spans="1:7" ht="12.75">
      <c r="A311" s="6"/>
      <c r="B311" s="6"/>
      <c r="C311" s="4" t="s">
        <v>826</v>
      </c>
      <c r="D311" s="4" t="s">
        <v>825</v>
      </c>
      <c r="E311" s="4" t="s">
        <v>215</v>
      </c>
      <c r="F311" s="4" t="s">
        <v>214</v>
      </c>
      <c r="G311" s="5">
        <v>0</v>
      </c>
    </row>
    <row r="312" spans="1:7" ht="12.75">
      <c r="A312" s="6"/>
      <c r="B312" s="6"/>
      <c r="C312" s="6"/>
      <c r="D312" s="6"/>
      <c r="E312" s="4" t="s">
        <v>222</v>
      </c>
      <c r="F312" s="4" t="s">
        <v>221</v>
      </c>
      <c r="G312" s="5">
        <v>0</v>
      </c>
    </row>
    <row r="313" spans="1:7" ht="12.75">
      <c r="A313" s="6"/>
      <c r="B313" s="6"/>
      <c r="C313" s="6"/>
      <c r="D313" s="6"/>
      <c r="E313" s="4" t="s">
        <v>211</v>
      </c>
      <c r="F313" s="4" t="s">
        <v>210</v>
      </c>
      <c r="G313" s="5">
        <v>0</v>
      </c>
    </row>
    <row r="314" spans="1:7" ht="12.75">
      <c r="A314" s="6"/>
      <c r="B314" s="6"/>
      <c r="C314" s="6"/>
      <c r="D314" s="6"/>
      <c r="E314" s="4" t="s">
        <v>975</v>
      </c>
      <c r="F314" s="4" t="s">
        <v>216</v>
      </c>
      <c r="G314" s="5">
        <v>0</v>
      </c>
    </row>
    <row r="315" spans="1:7" ht="12.75">
      <c r="A315" s="6"/>
      <c r="B315" s="6"/>
      <c r="C315" s="6"/>
      <c r="D315" s="6"/>
      <c r="E315" s="4" t="s">
        <v>224</v>
      </c>
      <c r="F315" s="4" t="s">
        <v>223</v>
      </c>
      <c r="G315" s="5">
        <v>0</v>
      </c>
    </row>
    <row r="316" spans="1:7" ht="12.75">
      <c r="A316" s="6"/>
      <c r="B316" s="6"/>
      <c r="C316" s="6"/>
      <c r="D316" s="6"/>
      <c r="E316" s="4" t="s">
        <v>226</v>
      </c>
      <c r="F316" s="4" t="s">
        <v>225</v>
      </c>
      <c r="G316" s="5">
        <v>0</v>
      </c>
    </row>
    <row r="317" spans="1:7" ht="12.75">
      <c r="A317" s="6"/>
      <c r="B317" s="6"/>
      <c r="C317" s="6"/>
      <c r="D317" s="6"/>
      <c r="E317" s="4" t="s">
        <v>964</v>
      </c>
      <c r="F317" s="4" t="s">
        <v>963</v>
      </c>
      <c r="G317" s="5">
        <v>0</v>
      </c>
    </row>
    <row r="318" spans="1:7" ht="12.75">
      <c r="A318" s="6"/>
      <c r="B318" s="6"/>
      <c r="C318" s="6"/>
      <c r="D318" s="6"/>
      <c r="E318" s="4" t="s">
        <v>733</v>
      </c>
      <c r="F318" s="4" t="s">
        <v>967</v>
      </c>
      <c r="G318" s="5">
        <v>0</v>
      </c>
    </row>
    <row r="319" spans="1:7" ht="12.75">
      <c r="A319" s="6"/>
      <c r="B319" s="6"/>
      <c r="C319" s="6"/>
      <c r="D319" s="6"/>
      <c r="E319" s="4" t="s">
        <v>973</v>
      </c>
      <c r="F319" s="4" t="s">
        <v>972</v>
      </c>
      <c r="G319" s="5">
        <v>0</v>
      </c>
    </row>
    <row r="320" spans="1:7" ht="12.75">
      <c r="A320" s="6"/>
      <c r="B320" s="6"/>
      <c r="C320" s="4" t="s">
        <v>846</v>
      </c>
      <c r="D320" s="4" t="s">
        <v>845</v>
      </c>
      <c r="E320" s="4" t="s">
        <v>969</v>
      </c>
      <c r="F320" s="4" t="s">
        <v>968</v>
      </c>
      <c r="G320" s="5">
        <v>0</v>
      </c>
    </row>
    <row r="321" spans="1:7" ht="12.75">
      <c r="A321" s="6"/>
      <c r="B321" s="6"/>
      <c r="C321" s="4" t="s">
        <v>95</v>
      </c>
      <c r="D321" s="4" t="s">
        <v>126</v>
      </c>
      <c r="E321" s="4" t="s">
        <v>193</v>
      </c>
      <c r="F321" s="4" t="s">
        <v>192</v>
      </c>
      <c r="G321" s="5">
        <v>0</v>
      </c>
    </row>
    <row r="322" spans="1:7" ht="12.75">
      <c r="A322" s="6"/>
      <c r="B322" s="6"/>
      <c r="C322" s="6"/>
      <c r="D322" s="6"/>
      <c r="E322" s="4" t="s">
        <v>195</v>
      </c>
      <c r="F322" s="4" t="s">
        <v>194</v>
      </c>
      <c r="G322" s="5">
        <v>0</v>
      </c>
    </row>
    <row r="323" spans="1:7" ht="12.75">
      <c r="A323" s="6"/>
      <c r="B323" s="6"/>
      <c r="C323" s="6"/>
      <c r="D323" s="6"/>
      <c r="E323" s="4" t="s">
        <v>203</v>
      </c>
      <c r="F323" s="4" t="s">
        <v>202</v>
      </c>
      <c r="G323" s="5">
        <v>0</v>
      </c>
    </row>
    <row r="324" spans="1:7" ht="12.75">
      <c r="A324" s="6"/>
      <c r="B324" s="6"/>
      <c r="C324" s="6"/>
      <c r="D324" s="6"/>
      <c r="E324" s="4" t="s">
        <v>201</v>
      </c>
      <c r="F324" s="4" t="s">
        <v>200</v>
      </c>
      <c r="G324" s="5">
        <v>0</v>
      </c>
    </row>
    <row r="325" spans="1:7" ht="12.75">
      <c r="A325" s="6"/>
      <c r="B325" s="6"/>
      <c r="C325" s="6"/>
      <c r="D325" s="6"/>
      <c r="E325" s="4" t="s">
        <v>189</v>
      </c>
      <c r="F325" s="4" t="s">
        <v>188</v>
      </c>
      <c r="G325" s="5">
        <v>0</v>
      </c>
    </row>
    <row r="326" spans="1:7" ht="12.75">
      <c r="A326" s="6"/>
      <c r="B326" s="6"/>
      <c r="C326" s="6"/>
      <c r="D326" s="6"/>
      <c r="E326" s="4" t="s">
        <v>207</v>
      </c>
      <c r="F326" s="4" t="s">
        <v>206</v>
      </c>
      <c r="G326" s="5">
        <v>0</v>
      </c>
    </row>
    <row r="327" spans="1:7" ht="12.75">
      <c r="A327" s="6"/>
      <c r="B327" s="6"/>
      <c r="C327" s="6"/>
      <c r="D327" s="6"/>
      <c r="E327" s="4" t="s">
        <v>962</v>
      </c>
      <c r="F327" s="4" t="s">
        <v>961</v>
      </c>
      <c r="G327" s="5">
        <v>0</v>
      </c>
    </row>
    <row r="328" spans="1:7" ht="12.75">
      <c r="A328" s="6"/>
      <c r="B328" s="6"/>
      <c r="C328" s="6"/>
      <c r="D328" s="6"/>
      <c r="E328" s="4" t="s">
        <v>205</v>
      </c>
      <c r="F328" s="4" t="s">
        <v>204</v>
      </c>
      <c r="G328" s="5">
        <v>0</v>
      </c>
    </row>
    <row r="329" spans="1:7" ht="12.75">
      <c r="A329" s="6"/>
      <c r="B329" s="6"/>
      <c r="C329" s="6"/>
      <c r="D329" s="6"/>
      <c r="E329" s="4" t="s">
        <v>191</v>
      </c>
      <c r="F329" s="4" t="s">
        <v>190</v>
      </c>
      <c r="G329" s="5">
        <v>0</v>
      </c>
    </row>
    <row r="330" spans="1:7" ht="12.75">
      <c r="A330" s="6"/>
      <c r="B330" s="6"/>
      <c r="C330" s="6"/>
      <c r="D330" s="6"/>
      <c r="E330" s="4" t="s">
        <v>197</v>
      </c>
      <c r="F330" s="4" t="s">
        <v>196</v>
      </c>
      <c r="G330" s="5">
        <v>0</v>
      </c>
    </row>
    <row r="331" spans="1:7" ht="12.75">
      <c r="A331" s="6"/>
      <c r="B331" s="6"/>
      <c r="C331" s="6"/>
      <c r="D331" s="6"/>
      <c r="E331" s="4" t="s">
        <v>209</v>
      </c>
      <c r="F331" s="4" t="s">
        <v>208</v>
      </c>
      <c r="G331" s="5">
        <v>0</v>
      </c>
    </row>
    <row r="332" spans="1:7" ht="12.75">
      <c r="A332" s="6"/>
      <c r="B332" s="6"/>
      <c r="C332" s="6"/>
      <c r="D332" s="6"/>
      <c r="E332" s="4" t="s">
        <v>960</v>
      </c>
      <c r="F332" s="4" t="s">
        <v>959</v>
      </c>
      <c r="G332" s="5">
        <v>0</v>
      </c>
    </row>
    <row r="333" spans="1:7" ht="12.75">
      <c r="A333" s="6"/>
      <c r="B333" s="6"/>
      <c r="C333" s="6"/>
      <c r="D333" s="6"/>
      <c r="E333" s="4" t="s">
        <v>199</v>
      </c>
      <c r="F333" s="4" t="s">
        <v>198</v>
      </c>
      <c r="G333" s="5">
        <v>0</v>
      </c>
    </row>
    <row r="334" spans="1:7" ht="12.75">
      <c r="A334" s="6"/>
      <c r="B334" s="6"/>
      <c r="C334" s="6"/>
      <c r="D334" s="4" t="s">
        <v>296</v>
      </c>
      <c r="E334" s="4" t="s">
        <v>735</v>
      </c>
      <c r="F334" s="4" t="s">
        <v>734</v>
      </c>
      <c r="G334" s="5">
        <v>0</v>
      </c>
    </row>
    <row r="335" spans="1:7" ht="12.75">
      <c r="A335" s="6"/>
      <c r="B335" s="6"/>
      <c r="C335" s="6"/>
      <c r="D335" s="4" t="s">
        <v>391</v>
      </c>
      <c r="E335" s="4" t="s">
        <v>220</v>
      </c>
      <c r="F335" s="4" t="s">
        <v>219</v>
      </c>
      <c r="G335" s="5">
        <v>0</v>
      </c>
    </row>
    <row r="336" spans="1:7" ht="12.75">
      <c r="A336" s="6"/>
      <c r="B336" s="6"/>
      <c r="C336" s="6"/>
      <c r="D336" s="4" t="s">
        <v>243</v>
      </c>
      <c r="E336" s="4" t="s">
        <v>245</v>
      </c>
      <c r="F336" s="4" t="s">
        <v>971</v>
      </c>
      <c r="G336" s="5">
        <v>0</v>
      </c>
    </row>
    <row r="337" spans="1:7" ht="12.75">
      <c r="A337" s="6"/>
      <c r="B337" s="6"/>
      <c r="C337" s="4" t="s">
        <v>548</v>
      </c>
      <c r="D337" s="4" t="s">
        <v>109</v>
      </c>
      <c r="E337" s="4" t="s">
        <v>218</v>
      </c>
      <c r="F337" s="4" t="s">
        <v>217</v>
      </c>
      <c r="G337" s="5">
        <v>0</v>
      </c>
    </row>
    <row r="338" spans="1:7" ht="12.75">
      <c r="A338" s="6"/>
      <c r="B338" s="6"/>
      <c r="C338" s="6"/>
      <c r="D338" s="4" t="s">
        <v>547</v>
      </c>
      <c r="E338" s="4" t="s">
        <v>213</v>
      </c>
      <c r="F338" s="4" t="s">
        <v>212</v>
      </c>
      <c r="G338" s="5">
        <v>0</v>
      </c>
    </row>
    <row r="339" spans="1:7" ht="12.75">
      <c r="A339" s="6"/>
      <c r="B339" s="6"/>
      <c r="C339" s="6"/>
      <c r="D339" s="6"/>
      <c r="E339" s="4" t="s">
        <v>966</v>
      </c>
      <c r="F339" s="4" t="s">
        <v>965</v>
      </c>
      <c r="G339" s="5">
        <v>0</v>
      </c>
    </row>
    <row r="340" spans="1:7" ht="12.75">
      <c r="A340" s="4" t="s">
        <v>738</v>
      </c>
      <c r="B340" s="4" t="s">
        <v>739</v>
      </c>
      <c r="C340" s="4" t="s">
        <v>293</v>
      </c>
      <c r="D340" s="4" t="s">
        <v>292</v>
      </c>
      <c r="E340" s="4" t="s">
        <v>741</v>
      </c>
      <c r="F340" s="4" t="s">
        <v>740</v>
      </c>
      <c r="G340" s="5">
        <v>0</v>
      </c>
    </row>
    <row r="341" spans="1:7" ht="12.75">
      <c r="A341" s="6"/>
      <c r="B341" s="6"/>
      <c r="C341" s="4" t="s">
        <v>300</v>
      </c>
      <c r="D341" s="4" t="s">
        <v>299</v>
      </c>
      <c r="E341" s="4" t="s">
        <v>745</v>
      </c>
      <c r="F341" s="4" t="s">
        <v>744</v>
      </c>
      <c r="G341" s="5">
        <v>0</v>
      </c>
    </row>
    <row r="342" spans="1:7" ht="12.75">
      <c r="A342" s="6"/>
      <c r="B342" s="6"/>
      <c r="C342" s="4" t="s">
        <v>105</v>
      </c>
      <c r="D342" s="4" t="s">
        <v>104</v>
      </c>
      <c r="E342" s="4" t="s">
        <v>998</v>
      </c>
      <c r="F342" s="4" t="s">
        <v>997</v>
      </c>
      <c r="G342" s="5">
        <v>0</v>
      </c>
    </row>
    <row r="343" spans="1:7" ht="12.75">
      <c r="A343" s="6"/>
      <c r="B343" s="6"/>
      <c r="C343" s="4" t="s">
        <v>826</v>
      </c>
      <c r="D343" s="4" t="s">
        <v>825</v>
      </c>
      <c r="E343" s="4" t="s">
        <v>981</v>
      </c>
      <c r="F343" s="4" t="s">
        <v>980</v>
      </c>
      <c r="G343" s="5">
        <v>0</v>
      </c>
    </row>
    <row r="344" spans="1:7" ht="12.75">
      <c r="A344" s="6"/>
      <c r="B344" s="6"/>
      <c r="C344" s="6"/>
      <c r="D344" s="6"/>
      <c r="E344" s="4" t="s">
        <v>983</v>
      </c>
      <c r="F344" s="4" t="s">
        <v>982</v>
      </c>
      <c r="G344" s="5">
        <v>0</v>
      </c>
    </row>
    <row r="345" spans="1:7" ht="12.75">
      <c r="A345" s="6"/>
      <c r="B345" s="6"/>
      <c r="C345" s="6"/>
      <c r="D345" s="6"/>
      <c r="E345" s="4" t="s">
        <v>985</v>
      </c>
      <c r="F345" s="4" t="s">
        <v>984</v>
      </c>
      <c r="G345" s="5">
        <v>0</v>
      </c>
    </row>
    <row r="346" spans="1:7" ht="12.75">
      <c r="A346" s="6"/>
      <c r="B346" s="6"/>
      <c r="C346" s="6"/>
      <c r="D346" s="6"/>
      <c r="E346" s="4" t="s">
        <v>987</v>
      </c>
      <c r="F346" s="4" t="s">
        <v>986</v>
      </c>
      <c r="G346" s="5">
        <v>0</v>
      </c>
    </row>
    <row r="347" spans="1:7" ht="12.75">
      <c r="A347" s="6"/>
      <c r="B347" s="6"/>
      <c r="C347" s="6"/>
      <c r="D347" s="6"/>
      <c r="E347" s="4" t="s">
        <v>989</v>
      </c>
      <c r="F347" s="4" t="s">
        <v>988</v>
      </c>
      <c r="G347" s="5">
        <v>0</v>
      </c>
    </row>
    <row r="348" spans="1:7" ht="12.75">
      <c r="A348" s="6"/>
      <c r="B348" s="6"/>
      <c r="C348" s="4" t="s">
        <v>846</v>
      </c>
      <c r="D348" s="4" t="s">
        <v>845</v>
      </c>
      <c r="E348" s="4" t="s">
        <v>977</v>
      </c>
      <c r="F348" s="4" t="s">
        <v>976</v>
      </c>
      <c r="G348" s="5">
        <v>0</v>
      </c>
    </row>
    <row r="349" spans="1:7" ht="12.75">
      <c r="A349" s="6"/>
      <c r="B349" s="6"/>
      <c r="C349" s="6"/>
      <c r="D349" s="6"/>
      <c r="E349" s="4" t="s">
        <v>979</v>
      </c>
      <c r="F349" s="4" t="s">
        <v>978</v>
      </c>
      <c r="G349" s="5">
        <v>0</v>
      </c>
    </row>
    <row r="350" spans="1:7" ht="12.75">
      <c r="A350" s="6"/>
      <c r="B350" s="6"/>
      <c r="C350" s="6"/>
      <c r="D350" s="6"/>
      <c r="E350" s="4" t="s">
        <v>970</v>
      </c>
      <c r="F350" s="4" t="s">
        <v>990</v>
      </c>
      <c r="G350" s="5">
        <v>0</v>
      </c>
    </row>
    <row r="351" spans="1:7" ht="12.75">
      <c r="A351" s="6"/>
      <c r="B351" s="6"/>
      <c r="C351" s="6"/>
      <c r="D351" s="6"/>
      <c r="E351" s="4" t="s">
        <v>992</v>
      </c>
      <c r="F351" s="4" t="s">
        <v>991</v>
      </c>
      <c r="G351" s="5">
        <v>0</v>
      </c>
    </row>
    <row r="352" spans="1:7" ht="12.75">
      <c r="A352" s="6"/>
      <c r="B352" s="6"/>
      <c r="C352" s="4" t="s">
        <v>95</v>
      </c>
      <c r="D352" s="4" t="s">
        <v>296</v>
      </c>
      <c r="E352" s="4" t="s">
        <v>743</v>
      </c>
      <c r="F352" s="4" t="s">
        <v>742</v>
      </c>
      <c r="G352" s="5">
        <v>0</v>
      </c>
    </row>
    <row r="353" spans="1:7" ht="12.75">
      <c r="A353" s="6"/>
      <c r="B353" s="6"/>
      <c r="C353" s="4" t="s">
        <v>548</v>
      </c>
      <c r="D353" s="4" t="s">
        <v>109</v>
      </c>
      <c r="E353" s="4" t="s">
        <v>994</v>
      </c>
      <c r="F353" s="4" t="s">
        <v>993</v>
      </c>
      <c r="G353" s="5">
        <v>0</v>
      </c>
    </row>
    <row r="354" spans="1:7" ht="12.75">
      <c r="A354" s="6"/>
      <c r="B354" s="6"/>
      <c r="C354" s="6"/>
      <c r="D354" s="6"/>
      <c r="E354" s="4" t="s">
        <v>996</v>
      </c>
      <c r="F354" s="4" t="s">
        <v>995</v>
      </c>
      <c r="G354" s="5">
        <v>0</v>
      </c>
    </row>
    <row r="355" spans="1:7" ht="12.75">
      <c r="A355" s="4" t="s">
        <v>368</v>
      </c>
      <c r="B355" s="4" t="s">
        <v>369</v>
      </c>
      <c r="C355" s="4" t="s">
        <v>293</v>
      </c>
      <c r="D355" s="4" t="s">
        <v>292</v>
      </c>
      <c r="E355" s="4" t="s">
        <v>747</v>
      </c>
      <c r="F355" s="4" t="s">
        <v>746</v>
      </c>
      <c r="G355" s="5">
        <v>0</v>
      </c>
    </row>
    <row r="356" spans="1:7" ht="12.75">
      <c r="A356" s="6"/>
      <c r="B356" s="6"/>
      <c r="C356" s="4" t="s">
        <v>300</v>
      </c>
      <c r="D356" s="4" t="s">
        <v>299</v>
      </c>
      <c r="E356" s="4" t="s">
        <v>751</v>
      </c>
      <c r="F356" s="4" t="s">
        <v>750</v>
      </c>
      <c r="G356" s="5">
        <v>0</v>
      </c>
    </row>
    <row r="357" spans="1:7" ht="12.75">
      <c r="A357" s="6"/>
      <c r="B357" s="6"/>
      <c r="C357" s="4" t="s">
        <v>826</v>
      </c>
      <c r="D357" s="4" t="s">
        <v>825</v>
      </c>
      <c r="E357" s="4" t="s">
        <v>383</v>
      </c>
      <c r="F357" s="4" t="s">
        <v>382</v>
      </c>
      <c r="G357" s="5">
        <v>0</v>
      </c>
    </row>
    <row r="358" spans="1:7" ht="12.75">
      <c r="A358" s="6"/>
      <c r="B358" s="6"/>
      <c r="C358" s="6"/>
      <c r="D358" s="6"/>
      <c r="E358" s="4" t="s">
        <v>385</v>
      </c>
      <c r="F358" s="4" t="s">
        <v>384</v>
      </c>
      <c r="G358" s="5">
        <v>0</v>
      </c>
    </row>
    <row r="359" spans="1:7" ht="12.75">
      <c r="A359" s="6"/>
      <c r="B359" s="6"/>
      <c r="C359" s="6"/>
      <c r="D359" s="6"/>
      <c r="E359" s="4" t="s">
        <v>387</v>
      </c>
      <c r="F359" s="4" t="s">
        <v>386</v>
      </c>
      <c r="G359" s="5">
        <v>0</v>
      </c>
    </row>
    <row r="360" spans="1:7" ht="12.75">
      <c r="A360" s="6"/>
      <c r="B360" s="6"/>
      <c r="C360" s="4" t="s">
        <v>95</v>
      </c>
      <c r="D360" s="4" t="s">
        <v>126</v>
      </c>
      <c r="E360" s="4" t="s">
        <v>381</v>
      </c>
      <c r="F360" s="4" t="s">
        <v>380</v>
      </c>
      <c r="G360" s="5">
        <v>0</v>
      </c>
    </row>
    <row r="361" spans="1:7" ht="12.75">
      <c r="A361" s="6"/>
      <c r="B361" s="6"/>
      <c r="C361" s="6"/>
      <c r="D361" s="6"/>
      <c r="E361" s="4" t="s">
        <v>371</v>
      </c>
      <c r="F361" s="4" t="s">
        <v>370</v>
      </c>
      <c r="G361" s="5">
        <v>0</v>
      </c>
    </row>
    <row r="362" spans="1:7" ht="12.75">
      <c r="A362" s="6"/>
      <c r="B362" s="6"/>
      <c r="C362" s="6"/>
      <c r="D362" s="6"/>
      <c r="E362" s="4" t="s">
        <v>379</v>
      </c>
      <c r="F362" s="4" t="s">
        <v>378</v>
      </c>
      <c r="G362" s="5">
        <v>0</v>
      </c>
    </row>
    <row r="363" spans="1:7" ht="12.75">
      <c r="A363" s="6"/>
      <c r="B363" s="6"/>
      <c r="C363" s="6"/>
      <c r="D363" s="6"/>
      <c r="E363" s="4" t="s">
        <v>373</v>
      </c>
      <c r="F363" s="4" t="s">
        <v>372</v>
      </c>
      <c r="G363" s="5">
        <v>0</v>
      </c>
    </row>
    <row r="364" spans="1:7" ht="12.75">
      <c r="A364" s="6"/>
      <c r="B364" s="6"/>
      <c r="C364" s="6"/>
      <c r="D364" s="6"/>
      <c r="E364" s="4" t="s">
        <v>377</v>
      </c>
      <c r="F364" s="4" t="s">
        <v>376</v>
      </c>
      <c r="G364" s="5">
        <v>0</v>
      </c>
    </row>
    <row r="365" spans="1:7" ht="12.75">
      <c r="A365" s="6"/>
      <c r="B365" s="6"/>
      <c r="C365" s="6"/>
      <c r="D365" s="6"/>
      <c r="E365" s="4" t="s">
        <v>375</v>
      </c>
      <c r="F365" s="4" t="s">
        <v>374</v>
      </c>
      <c r="G365" s="5">
        <v>0</v>
      </c>
    </row>
    <row r="366" spans="1:7" ht="12.75">
      <c r="A366" s="6"/>
      <c r="B366" s="6"/>
      <c r="C366" s="6"/>
      <c r="D366" s="4" t="s">
        <v>296</v>
      </c>
      <c r="E366" s="4" t="s">
        <v>749</v>
      </c>
      <c r="F366" s="4" t="s">
        <v>748</v>
      </c>
      <c r="G366" s="5">
        <v>0</v>
      </c>
    </row>
    <row r="367" spans="1:7" ht="12.75">
      <c r="A367" s="6"/>
      <c r="B367" s="6"/>
      <c r="C367" s="6"/>
      <c r="D367" s="4" t="s">
        <v>391</v>
      </c>
      <c r="E367" s="4" t="s">
        <v>393</v>
      </c>
      <c r="F367" s="4" t="s">
        <v>392</v>
      </c>
      <c r="G367" s="5">
        <v>0</v>
      </c>
    </row>
    <row r="368" spans="1:7" ht="12.75">
      <c r="A368" s="6"/>
      <c r="B368" s="6"/>
      <c r="C368" s="4" t="s">
        <v>548</v>
      </c>
      <c r="D368" s="4" t="s">
        <v>109</v>
      </c>
      <c r="E368" s="4" t="s">
        <v>389</v>
      </c>
      <c r="F368" s="4" t="s">
        <v>388</v>
      </c>
      <c r="G368" s="5">
        <v>0</v>
      </c>
    </row>
    <row r="369" spans="1:7" ht="12.75">
      <c r="A369" s="4" t="s">
        <v>752</v>
      </c>
      <c r="B369" s="4" t="s">
        <v>753</v>
      </c>
      <c r="C369" s="4" t="s">
        <v>293</v>
      </c>
      <c r="D369" s="4" t="s">
        <v>292</v>
      </c>
      <c r="E369" s="4" t="s">
        <v>755</v>
      </c>
      <c r="F369" s="4" t="s">
        <v>754</v>
      </c>
      <c r="G369" s="5">
        <v>0</v>
      </c>
    </row>
    <row r="370" spans="1:7" ht="12.75">
      <c r="A370" s="6"/>
      <c r="B370" s="6"/>
      <c r="C370" s="4" t="s">
        <v>300</v>
      </c>
      <c r="D370" s="4" t="s">
        <v>299</v>
      </c>
      <c r="E370" s="4" t="s">
        <v>759</v>
      </c>
      <c r="F370" s="4" t="s">
        <v>758</v>
      </c>
      <c r="G370" s="5">
        <v>0</v>
      </c>
    </row>
    <row r="371" spans="1:7" ht="12.75">
      <c r="A371" s="6"/>
      <c r="B371" s="6"/>
      <c r="C371" s="4" t="s">
        <v>105</v>
      </c>
      <c r="D371" s="4" t="s">
        <v>104</v>
      </c>
      <c r="E371" s="4" t="s">
        <v>610</v>
      </c>
      <c r="F371" s="4" t="s">
        <v>609</v>
      </c>
      <c r="G371" s="5">
        <v>0</v>
      </c>
    </row>
    <row r="372" spans="1:7" ht="12.75">
      <c r="A372" s="6"/>
      <c r="B372" s="6"/>
      <c r="C372" s="4" t="s">
        <v>826</v>
      </c>
      <c r="D372" s="4" t="s">
        <v>825</v>
      </c>
      <c r="E372" s="4" t="s">
        <v>604</v>
      </c>
      <c r="F372" s="4" t="s">
        <v>603</v>
      </c>
      <c r="G372" s="5">
        <v>0</v>
      </c>
    </row>
    <row r="373" spans="1:7" ht="12.75">
      <c r="A373" s="6"/>
      <c r="B373" s="6"/>
      <c r="C373" s="6"/>
      <c r="D373" s="6"/>
      <c r="E373" s="4" t="s">
        <v>606</v>
      </c>
      <c r="F373" s="4" t="s">
        <v>605</v>
      </c>
      <c r="G373" s="5">
        <v>0</v>
      </c>
    </row>
    <row r="374" spans="1:7" ht="12.75">
      <c r="A374" s="6"/>
      <c r="B374" s="6"/>
      <c r="C374" s="6"/>
      <c r="D374" s="6"/>
      <c r="E374" s="4" t="s">
        <v>608</v>
      </c>
      <c r="F374" s="4" t="s">
        <v>607</v>
      </c>
      <c r="G374" s="5">
        <v>0</v>
      </c>
    </row>
    <row r="375" spans="1:7" ht="12.75">
      <c r="A375" s="6"/>
      <c r="B375" s="6"/>
      <c r="C375" s="4" t="s">
        <v>95</v>
      </c>
      <c r="D375" s="4" t="s">
        <v>126</v>
      </c>
      <c r="E375" s="4" t="s">
        <v>602</v>
      </c>
      <c r="F375" s="4" t="s">
        <v>601</v>
      </c>
      <c r="G375" s="5">
        <v>0</v>
      </c>
    </row>
    <row r="376" spans="1:7" ht="12.75">
      <c r="A376" s="6"/>
      <c r="B376" s="6"/>
      <c r="C376" s="6"/>
      <c r="D376" s="6"/>
      <c r="E376" s="4" t="s">
        <v>594</v>
      </c>
      <c r="F376" s="4" t="s">
        <v>593</v>
      </c>
      <c r="G376" s="5">
        <v>0</v>
      </c>
    </row>
    <row r="377" spans="1:7" ht="12.75">
      <c r="A377" s="6"/>
      <c r="B377" s="6"/>
      <c r="C377" s="6"/>
      <c r="D377" s="6"/>
      <c r="E377" s="4" t="s">
        <v>588</v>
      </c>
      <c r="F377" s="4" t="s">
        <v>587</v>
      </c>
      <c r="G377" s="5">
        <v>0</v>
      </c>
    </row>
    <row r="378" spans="1:7" ht="12.75">
      <c r="A378" s="6"/>
      <c r="B378" s="6"/>
      <c r="C378" s="6"/>
      <c r="D378" s="6"/>
      <c r="E378" s="4" t="s">
        <v>586</v>
      </c>
      <c r="F378" s="4" t="s">
        <v>585</v>
      </c>
      <c r="G378" s="5">
        <v>0</v>
      </c>
    </row>
    <row r="379" spans="1:7" ht="12.75">
      <c r="A379" s="6"/>
      <c r="B379" s="6"/>
      <c r="C379" s="6"/>
      <c r="D379" s="6"/>
      <c r="E379" s="4" t="s">
        <v>584</v>
      </c>
      <c r="F379" s="4" t="s">
        <v>583</v>
      </c>
      <c r="G379" s="5">
        <v>0</v>
      </c>
    </row>
    <row r="380" spans="1:7" ht="12.75">
      <c r="A380" s="6"/>
      <c r="B380" s="6"/>
      <c r="C380" s="6"/>
      <c r="D380" s="6"/>
      <c r="E380" s="4" t="s">
        <v>582</v>
      </c>
      <c r="F380" s="4" t="s">
        <v>581</v>
      </c>
      <c r="G380" s="5">
        <v>0</v>
      </c>
    </row>
    <row r="381" spans="1:7" ht="12.75">
      <c r="A381" s="6"/>
      <c r="B381" s="6"/>
      <c r="C381" s="6"/>
      <c r="D381" s="6"/>
      <c r="E381" s="4" t="s">
        <v>596</v>
      </c>
      <c r="F381" s="4" t="s">
        <v>595</v>
      </c>
      <c r="G381" s="5">
        <v>0</v>
      </c>
    </row>
    <row r="382" spans="1:7" ht="12.75">
      <c r="A382" s="6"/>
      <c r="B382" s="6"/>
      <c r="C382" s="6"/>
      <c r="D382" s="6"/>
      <c r="E382" s="4" t="s">
        <v>592</v>
      </c>
      <c r="F382" s="4" t="s">
        <v>591</v>
      </c>
      <c r="G382" s="5">
        <v>0</v>
      </c>
    </row>
    <row r="383" spans="1:7" ht="12.75">
      <c r="A383" s="6"/>
      <c r="B383" s="6"/>
      <c r="C383" s="6"/>
      <c r="D383" s="6"/>
      <c r="E383" s="4" t="s">
        <v>600</v>
      </c>
      <c r="F383" s="4" t="s">
        <v>599</v>
      </c>
      <c r="G383" s="5">
        <v>0</v>
      </c>
    </row>
    <row r="384" spans="1:7" ht="12.75">
      <c r="A384" s="6"/>
      <c r="B384" s="6"/>
      <c r="C384" s="6"/>
      <c r="D384" s="6"/>
      <c r="E384" s="4" t="s">
        <v>590</v>
      </c>
      <c r="F384" s="4" t="s">
        <v>589</v>
      </c>
      <c r="G384" s="5">
        <v>0</v>
      </c>
    </row>
    <row r="385" spans="1:7" ht="12.75">
      <c r="A385" s="6"/>
      <c r="B385" s="6"/>
      <c r="C385" s="6"/>
      <c r="D385" s="6"/>
      <c r="E385" s="4" t="s">
        <v>598</v>
      </c>
      <c r="F385" s="4" t="s">
        <v>597</v>
      </c>
      <c r="G385" s="5">
        <v>0</v>
      </c>
    </row>
    <row r="386" spans="1:7" ht="12.75">
      <c r="A386" s="6"/>
      <c r="B386" s="6"/>
      <c r="C386" s="6"/>
      <c r="D386" s="4" t="s">
        <v>296</v>
      </c>
      <c r="E386" s="4" t="s">
        <v>757</v>
      </c>
      <c r="F386" s="4" t="s">
        <v>756</v>
      </c>
      <c r="G386" s="5">
        <v>0</v>
      </c>
    </row>
    <row r="387" spans="1:7" ht="12.75">
      <c r="A387" s="6"/>
      <c r="B387" s="6"/>
      <c r="C387" s="4" t="s">
        <v>548</v>
      </c>
      <c r="D387" s="4" t="s">
        <v>109</v>
      </c>
      <c r="E387" s="4" t="s">
        <v>612</v>
      </c>
      <c r="F387" s="4" t="s">
        <v>611</v>
      </c>
      <c r="G387" s="5">
        <v>0</v>
      </c>
    </row>
    <row r="388" spans="1:7" ht="12.75">
      <c r="A388" s="6"/>
      <c r="B388" s="6"/>
      <c r="C388" s="6"/>
      <c r="D388" s="6"/>
      <c r="E388" s="4" t="s">
        <v>614</v>
      </c>
      <c r="F388" s="4" t="s">
        <v>613</v>
      </c>
      <c r="G388" s="5">
        <v>0</v>
      </c>
    </row>
    <row r="389" spans="1:7" ht="12.75">
      <c r="A389" s="6"/>
      <c r="B389" s="6"/>
      <c r="C389" s="6"/>
      <c r="D389" s="6"/>
      <c r="E389" s="4" t="s">
        <v>616</v>
      </c>
      <c r="F389" s="4" t="s">
        <v>615</v>
      </c>
      <c r="G389" s="5">
        <v>0</v>
      </c>
    </row>
    <row r="390" spans="1:7" ht="12.75">
      <c r="A390" s="6"/>
      <c r="B390" s="6"/>
      <c r="C390" s="6"/>
      <c r="D390" s="6"/>
      <c r="E390" s="4" t="s">
        <v>618</v>
      </c>
      <c r="F390" s="4" t="s">
        <v>617</v>
      </c>
      <c r="G390" s="5">
        <v>0</v>
      </c>
    </row>
    <row r="391" spans="1:7" ht="12.75">
      <c r="A391" s="6"/>
      <c r="B391" s="6"/>
      <c r="C391" s="6"/>
      <c r="D391" s="4" t="s">
        <v>547</v>
      </c>
      <c r="E391" s="4" t="s">
        <v>620</v>
      </c>
      <c r="F391" s="4" t="s">
        <v>619</v>
      </c>
      <c r="G391" s="5">
        <v>0</v>
      </c>
    </row>
    <row r="392" spans="1:7" ht="12.75">
      <c r="A392" s="4" t="s">
        <v>394</v>
      </c>
      <c r="B392" s="4" t="s">
        <v>395</v>
      </c>
      <c r="C392" s="4" t="s">
        <v>293</v>
      </c>
      <c r="D392" s="4" t="s">
        <v>292</v>
      </c>
      <c r="E392" s="4" t="s">
        <v>761</v>
      </c>
      <c r="F392" s="4" t="s">
        <v>760</v>
      </c>
      <c r="G392" s="5">
        <v>0</v>
      </c>
    </row>
    <row r="393" spans="1:7" ht="12.75">
      <c r="A393" s="6"/>
      <c r="B393" s="6"/>
      <c r="C393" s="4" t="s">
        <v>300</v>
      </c>
      <c r="D393" s="4" t="s">
        <v>299</v>
      </c>
      <c r="E393" s="4" t="s">
        <v>765</v>
      </c>
      <c r="F393" s="4" t="s">
        <v>764</v>
      </c>
      <c r="G393" s="5">
        <v>0</v>
      </c>
    </row>
    <row r="394" spans="1:7" ht="12.75">
      <c r="A394" s="6"/>
      <c r="B394" s="6"/>
      <c r="C394" s="4" t="s">
        <v>105</v>
      </c>
      <c r="D394" s="4" t="s">
        <v>104</v>
      </c>
      <c r="E394" s="4" t="s">
        <v>398</v>
      </c>
      <c r="F394" s="4" t="s">
        <v>397</v>
      </c>
      <c r="G394" s="5">
        <v>0</v>
      </c>
    </row>
    <row r="395" spans="1:7" ht="12.75">
      <c r="A395" s="6"/>
      <c r="B395" s="6"/>
      <c r="C395" s="4" t="s">
        <v>826</v>
      </c>
      <c r="D395" s="4" t="s">
        <v>825</v>
      </c>
      <c r="E395" s="4" t="s">
        <v>113</v>
      </c>
      <c r="F395" s="4" t="s">
        <v>396</v>
      </c>
      <c r="G395" s="5">
        <v>0</v>
      </c>
    </row>
    <row r="396" spans="1:7" ht="12.75">
      <c r="A396" s="6"/>
      <c r="B396" s="6"/>
      <c r="C396" s="4" t="s">
        <v>95</v>
      </c>
      <c r="D396" s="4" t="s">
        <v>126</v>
      </c>
      <c r="E396" s="4" t="s">
        <v>624</v>
      </c>
      <c r="F396" s="4" t="s">
        <v>623</v>
      </c>
      <c r="G396" s="5">
        <v>0</v>
      </c>
    </row>
    <row r="397" spans="1:7" ht="12.75">
      <c r="A397" s="6"/>
      <c r="B397" s="6"/>
      <c r="C397" s="6"/>
      <c r="D397" s="6"/>
      <c r="E397" s="4" t="s">
        <v>626</v>
      </c>
      <c r="F397" s="4" t="s">
        <v>625</v>
      </c>
      <c r="G397" s="5">
        <v>0</v>
      </c>
    </row>
    <row r="398" spans="1:7" ht="12.75">
      <c r="A398" s="6"/>
      <c r="B398" s="6"/>
      <c r="C398" s="6"/>
      <c r="D398" s="6"/>
      <c r="E398" s="4" t="s">
        <v>622</v>
      </c>
      <c r="F398" s="4" t="s">
        <v>621</v>
      </c>
      <c r="G398" s="5">
        <v>0</v>
      </c>
    </row>
    <row r="399" spans="1:7" ht="12.75">
      <c r="A399" s="6"/>
      <c r="B399" s="6"/>
      <c r="C399" s="6"/>
      <c r="D399" s="4" t="s">
        <v>296</v>
      </c>
      <c r="E399" s="4" t="s">
        <v>763</v>
      </c>
      <c r="F399" s="4" t="s">
        <v>762</v>
      </c>
      <c r="G399" s="5">
        <v>0</v>
      </c>
    </row>
    <row r="400" spans="1:7" ht="12.75">
      <c r="A400" s="6"/>
      <c r="B400" s="6"/>
      <c r="C400" s="4" t="s">
        <v>548</v>
      </c>
      <c r="D400" s="4" t="s">
        <v>109</v>
      </c>
      <c r="E400" s="4" t="s">
        <v>395</v>
      </c>
      <c r="F400" s="4" t="s">
        <v>627</v>
      </c>
      <c r="G400" s="5">
        <v>0</v>
      </c>
    </row>
    <row r="401" spans="1:7" ht="12.75">
      <c r="A401" s="6"/>
      <c r="B401" s="6"/>
      <c r="C401" s="6"/>
      <c r="D401" s="6"/>
      <c r="E401" s="4" t="s">
        <v>631</v>
      </c>
      <c r="F401" s="4" t="s">
        <v>630</v>
      </c>
      <c r="G401" s="5">
        <v>0</v>
      </c>
    </row>
    <row r="402" spans="1:7" ht="12.75">
      <c r="A402" s="6"/>
      <c r="B402" s="6"/>
      <c r="C402" s="6"/>
      <c r="D402" s="4" t="s">
        <v>547</v>
      </c>
      <c r="E402" s="4" t="s">
        <v>629</v>
      </c>
      <c r="F402" s="4" t="s">
        <v>628</v>
      </c>
      <c r="G402" s="5">
        <v>0</v>
      </c>
    </row>
    <row r="403" spans="1:7" ht="12.75">
      <c r="A403" s="6"/>
      <c r="B403" s="6"/>
      <c r="C403" s="6"/>
      <c r="D403" s="6"/>
      <c r="E403" s="4" t="s">
        <v>633</v>
      </c>
      <c r="F403" s="4" t="s">
        <v>632</v>
      </c>
      <c r="G403" s="5">
        <v>0</v>
      </c>
    </row>
    <row r="404" spans="1:7" ht="12.75">
      <c r="A404" s="4" t="s">
        <v>766</v>
      </c>
      <c r="B404" s="4" t="s">
        <v>767</v>
      </c>
      <c r="C404" s="4" t="s">
        <v>293</v>
      </c>
      <c r="D404" s="4" t="s">
        <v>292</v>
      </c>
      <c r="E404" s="4" t="s">
        <v>769</v>
      </c>
      <c r="F404" s="4" t="s">
        <v>768</v>
      </c>
      <c r="G404" s="5">
        <v>0</v>
      </c>
    </row>
    <row r="405" spans="1:7" ht="12.75">
      <c r="A405" s="6"/>
      <c r="B405" s="6"/>
      <c r="C405" s="4" t="s">
        <v>300</v>
      </c>
      <c r="D405" s="4" t="s">
        <v>299</v>
      </c>
      <c r="E405" s="4" t="s">
        <v>773</v>
      </c>
      <c r="F405" s="4" t="s">
        <v>772</v>
      </c>
      <c r="G405" s="5">
        <v>0</v>
      </c>
    </row>
    <row r="406" spans="1:7" ht="12.75">
      <c r="A406" s="6"/>
      <c r="B406" s="6"/>
      <c r="C406" s="4" t="s">
        <v>105</v>
      </c>
      <c r="D406" s="4" t="s">
        <v>104</v>
      </c>
      <c r="E406" s="4" t="s">
        <v>642</v>
      </c>
      <c r="F406" s="4" t="s">
        <v>641</v>
      </c>
      <c r="G406" s="5">
        <v>0</v>
      </c>
    </row>
    <row r="407" spans="1:7" ht="12.75">
      <c r="A407" s="6"/>
      <c r="B407" s="6"/>
      <c r="C407" s="4" t="s">
        <v>826</v>
      </c>
      <c r="D407" s="4" t="s">
        <v>825</v>
      </c>
      <c r="E407" s="4" t="s">
        <v>635</v>
      </c>
      <c r="F407" s="4" t="s">
        <v>634</v>
      </c>
      <c r="G407" s="5">
        <v>0</v>
      </c>
    </row>
    <row r="408" spans="1:7" ht="12.75">
      <c r="A408" s="6"/>
      <c r="B408" s="6"/>
      <c r="C408" s="4" t="s">
        <v>95</v>
      </c>
      <c r="D408" s="4" t="s">
        <v>296</v>
      </c>
      <c r="E408" s="4" t="s">
        <v>771</v>
      </c>
      <c r="F408" s="4" t="s">
        <v>770</v>
      </c>
      <c r="G408" s="5">
        <v>0</v>
      </c>
    </row>
    <row r="409" spans="1:7" ht="12.75">
      <c r="A409" s="6"/>
      <c r="B409" s="6"/>
      <c r="C409" s="4" t="s">
        <v>548</v>
      </c>
      <c r="D409" s="4" t="s">
        <v>109</v>
      </c>
      <c r="E409" s="4" t="s">
        <v>638</v>
      </c>
      <c r="F409" s="4" t="s">
        <v>637</v>
      </c>
      <c r="G409" s="5">
        <v>0</v>
      </c>
    </row>
    <row r="410" spans="1:7" ht="12.75">
      <c r="A410" s="6"/>
      <c r="B410" s="6"/>
      <c r="C410" s="6"/>
      <c r="D410" s="6"/>
      <c r="E410" s="4" t="s">
        <v>640</v>
      </c>
      <c r="F410" s="4" t="s">
        <v>639</v>
      </c>
      <c r="G410" s="5">
        <v>0</v>
      </c>
    </row>
    <row r="411" spans="1:7" ht="12.75">
      <c r="A411" s="6"/>
      <c r="B411" s="6"/>
      <c r="C411" s="6"/>
      <c r="D411" s="4" t="s">
        <v>547</v>
      </c>
      <c r="E411" s="4" t="s">
        <v>644</v>
      </c>
      <c r="F411" s="4" t="s">
        <v>643</v>
      </c>
      <c r="G411" s="5">
        <v>0</v>
      </c>
    </row>
    <row r="412" spans="1:7" ht="12.75">
      <c r="A412" s="4" t="s">
        <v>545</v>
      </c>
      <c r="B412" s="4" t="s">
        <v>546</v>
      </c>
      <c r="C412" s="4" t="s">
        <v>293</v>
      </c>
      <c r="D412" s="4" t="s">
        <v>292</v>
      </c>
      <c r="E412" s="4" t="s">
        <v>775</v>
      </c>
      <c r="F412" s="4" t="s">
        <v>774</v>
      </c>
      <c r="G412" s="5">
        <v>0</v>
      </c>
    </row>
    <row r="413" spans="1:7" ht="12.75">
      <c r="A413" s="6"/>
      <c r="B413" s="6"/>
      <c r="C413" s="4" t="s">
        <v>300</v>
      </c>
      <c r="D413" s="4" t="s">
        <v>299</v>
      </c>
      <c r="E413" s="4" t="s">
        <v>779</v>
      </c>
      <c r="F413" s="4" t="s">
        <v>778</v>
      </c>
      <c r="G413" s="5">
        <v>0</v>
      </c>
    </row>
    <row r="414" spans="1:7" ht="12.75">
      <c r="A414" s="6"/>
      <c r="B414" s="6"/>
      <c r="C414" s="4" t="s">
        <v>95</v>
      </c>
      <c r="D414" s="4" t="s">
        <v>296</v>
      </c>
      <c r="E414" s="4" t="s">
        <v>777</v>
      </c>
      <c r="F414" s="4" t="s">
        <v>776</v>
      </c>
      <c r="G414" s="5">
        <v>0</v>
      </c>
    </row>
    <row r="415" spans="1:7" ht="12.75">
      <c r="A415" s="6"/>
      <c r="B415" s="6"/>
      <c r="C415" s="4" t="s">
        <v>548</v>
      </c>
      <c r="D415" s="4" t="s">
        <v>109</v>
      </c>
      <c r="E415" s="4" t="s">
        <v>546</v>
      </c>
      <c r="F415" s="4" t="s">
        <v>645</v>
      </c>
      <c r="G415" s="5">
        <v>0</v>
      </c>
    </row>
    <row r="416" spans="1:7" ht="12.75">
      <c r="A416" s="6"/>
      <c r="B416" s="6"/>
      <c r="C416" s="6"/>
      <c r="D416" s="4" t="s">
        <v>547</v>
      </c>
      <c r="E416" s="4" t="s">
        <v>550</v>
      </c>
      <c r="F416" s="4" t="s">
        <v>549</v>
      </c>
      <c r="G416" s="5">
        <v>0</v>
      </c>
    </row>
    <row r="417" spans="1:7" ht="12.75">
      <c r="A417" s="4" t="s">
        <v>399</v>
      </c>
      <c r="B417" s="4" t="s">
        <v>400</v>
      </c>
      <c r="C417" s="4" t="s">
        <v>293</v>
      </c>
      <c r="D417" s="4" t="s">
        <v>292</v>
      </c>
      <c r="E417" s="4" t="s">
        <v>781</v>
      </c>
      <c r="F417" s="4" t="s">
        <v>780</v>
      </c>
      <c r="G417" s="5">
        <v>0</v>
      </c>
    </row>
    <row r="418" spans="1:7" ht="12.75">
      <c r="A418" s="6"/>
      <c r="B418" s="6"/>
      <c r="C418" s="4" t="s">
        <v>300</v>
      </c>
      <c r="D418" s="4" t="s">
        <v>299</v>
      </c>
      <c r="E418" s="4" t="s">
        <v>785</v>
      </c>
      <c r="F418" s="4" t="s">
        <v>784</v>
      </c>
      <c r="G418" s="5">
        <v>0</v>
      </c>
    </row>
    <row r="419" spans="1:7" ht="12.75">
      <c r="A419" s="6"/>
      <c r="B419" s="6"/>
      <c r="C419" s="4" t="s">
        <v>105</v>
      </c>
      <c r="D419" s="4" t="s">
        <v>104</v>
      </c>
      <c r="E419" s="4" t="s">
        <v>285</v>
      </c>
      <c r="F419" s="4" t="s">
        <v>284</v>
      </c>
      <c r="G419" s="5">
        <v>0</v>
      </c>
    </row>
    <row r="420" spans="1:7" ht="12.75">
      <c r="A420" s="6"/>
      <c r="B420" s="6"/>
      <c r="C420" s="4" t="s">
        <v>826</v>
      </c>
      <c r="D420" s="4" t="s">
        <v>825</v>
      </c>
      <c r="E420" s="4" t="s">
        <v>404</v>
      </c>
      <c r="F420" s="4" t="s">
        <v>403</v>
      </c>
      <c r="G420" s="5">
        <v>0</v>
      </c>
    </row>
    <row r="421" spans="1:7" ht="12.75">
      <c r="A421" s="6"/>
      <c r="B421" s="6"/>
      <c r="C421" s="6"/>
      <c r="D421" s="6"/>
      <c r="E421" s="4" t="s">
        <v>406</v>
      </c>
      <c r="F421" s="4" t="s">
        <v>405</v>
      </c>
      <c r="G421" s="5">
        <v>0</v>
      </c>
    </row>
    <row r="422" spans="1:7" ht="12.75">
      <c r="A422" s="6"/>
      <c r="B422" s="6"/>
      <c r="C422" s="6"/>
      <c r="D422" s="6"/>
      <c r="E422" s="4" t="s">
        <v>273</v>
      </c>
      <c r="F422" s="4" t="s">
        <v>272</v>
      </c>
      <c r="G422" s="5">
        <v>0</v>
      </c>
    </row>
    <row r="423" spans="1:7" ht="12.75">
      <c r="A423" s="6"/>
      <c r="B423" s="6"/>
      <c r="C423" s="6"/>
      <c r="D423" s="6"/>
      <c r="E423" s="4" t="s">
        <v>275</v>
      </c>
      <c r="F423" s="4" t="s">
        <v>274</v>
      </c>
      <c r="G423" s="5">
        <v>0</v>
      </c>
    </row>
    <row r="424" spans="1:7" ht="12.75">
      <c r="A424" s="6"/>
      <c r="B424" s="6"/>
      <c r="C424" s="6"/>
      <c r="D424" s="6"/>
      <c r="E424" s="4" t="s">
        <v>277</v>
      </c>
      <c r="F424" s="4" t="s">
        <v>276</v>
      </c>
      <c r="G424" s="5">
        <v>0</v>
      </c>
    </row>
    <row r="425" spans="1:7" ht="12.75">
      <c r="A425" s="6"/>
      <c r="B425" s="6"/>
      <c r="C425" s="6"/>
      <c r="D425" s="6"/>
      <c r="E425" s="4" t="s">
        <v>279</v>
      </c>
      <c r="F425" s="4" t="s">
        <v>278</v>
      </c>
      <c r="G425" s="5">
        <v>0</v>
      </c>
    </row>
    <row r="426" spans="1:7" ht="12.75">
      <c r="A426" s="6"/>
      <c r="B426" s="6"/>
      <c r="C426" s="4" t="s">
        <v>95</v>
      </c>
      <c r="D426" s="4" t="s">
        <v>126</v>
      </c>
      <c r="E426" s="4" t="s">
        <v>402</v>
      </c>
      <c r="F426" s="4" t="s">
        <v>401</v>
      </c>
      <c r="G426" s="5">
        <v>0</v>
      </c>
    </row>
    <row r="427" spans="1:7" ht="12.75">
      <c r="A427" s="6"/>
      <c r="B427" s="6"/>
      <c r="C427" s="6"/>
      <c r="D427" s="4" t="s">
        <v>296</v>
      </c>
      <c r="E427" s="4" t="s">
        <v>783</v>
      </c>
      <c r="F427" s="4" t="s">
        <v>782</v>
      </c>
      <c r="G427" s="5">
        <v>0</v>
      </c>
    </row>
    <row r="428" spans="1:7" ht="12.75">
      <c r="A428" s="6"/>
      <c r="B428" s="6"/>
      <c r="C428" s="4" t="s">
        <v>548</v>
      </c>
      <c r="D428" s="4" t="s">
        <v>109</v>
      </c>
      <c r="E428" s="4" t="s">
        <v>271</v>
      </c>
      <c r="F428" s="4" t="s">
        <v>270</v>
      </c>
      <c r="G428" s="5">
        <v>0</v>
      </c>
    </row>
    <row r="429" spans="1:7" ht="12.75">
      <c r="A429" s="6"/>
      <c r="B429" s="6"/>
      <c r="C429" s="6"/>
      <c r="D429" s="6"/>
      <c r="E429" s="4" t="s">
        <v>281</v>
      </c>
      <c r="F429" s="4" t="s">
        <v>280</v>
      </c>
      <c r="G429" s="5">
        <v>0</v>
      </c>
    </row>
    <row r="430" spans="1:7" ht="12.75">
      <c r="A430" s="6"/>
      <c r="B430" s="6"/>
      <c r="C430" s="6"/>
      <c r="D430" s="6"/>
      <c r="E430" s="4" t="s">
        <v>283</v>
      </c>
      <c r="F430" s="4" t="s">
        <v>282</v>
      </c>
      <c r="G430" s="5">
        <v>0</v>
      </c>
    </row>
    <row r="431" spans="1:7" ht="12.75">
      <c r="A431" s="6"/>
      <c r="B431" s="6"/>
      <c r="C431" s="6"/>
      <c r="D431" s="4" t="s">
        <v>547</v>
      </c>
      <c r="E431" s="4" t="s">
        <v>288</v>
      </c>
      <c r="F431" s="4" t="s">
        <v>287</v>
      </c>
      <c r="G431" s="5">
        <v>0</v>
      </c>
    </row>
    <row r="432" spans="1:7" ht="12.75">
      <c r="A432" s="4" t="s">
        <v>646</v>
      </c>
      <c r="B432" s="4" t="s">
        <v>647</v>
      </c>
      <c r="C432" s="4" t="s">
        <v>105</v>
      </c>
      <c r="D432" s="4" t="s">
        <v>104</v>
      </c>
      <c r="E432" s="4" t="s">
        <v>649</v>
      </c>
      <c r="F432" s="4" t="s">
        <v>648</v>
      </c>
      <c r="G432" s="5">
        <v>0</v>
      </c>
    </row>
    <row r="433" spans="1:7" ht="12.75">
      <c r="A433" s="7" t="s">
        <v>177</v>
      </c>
      <c r="B433" s="8"/>
      <c r="C433" s="8"/>
      <c r="D433" s="8"/>
      <c r="E433" s="8"/>
      <c r="F433" s="8"/>
      <c r="G433" s="9">
        <v>0</v>
      </c>
    </row>
  </sheetData>
  <sheetProtection/>
  <printOptions/>
  <pageMargins left="0.75" right="0.37" top="0.43" bottom="0.39" header="0.26" footer="0.32"/>
  <pageSetup fitToHeight="26"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A1:R118"/>
  <sheetViews>
    <sheetView zoomScale="85" zoomScaleNormal="85" zoomScalePageLayoutView="0" workbookViewId="0" topLeftCell="A1">
      <selection activeCell="M3" sqref="M3"/>
    </sheetView>
  </sheetViews>
  <sheetFormatPr defaultColWidth="11.421875" defaultRowHeight="12.75"/>
  <cols>
    <col min="1" max="1" width="19.28125" style="0" customWidth="1"/>
    <col min="2" max="2" width="15.28125" style="0" customWidth="1"/>
    <col min="3" max="4" width="11.421875" style="0" customWidth="1"/>
    <col min="5" max="5" width="9.00390625" style="0" customWidth="1"/>
    <col min="6" max="6" width="11.421875" style="0" customWidth="1"/>
    <col min="7" max="7" width="11.140625" style="0" customWidth="1"/>
    <col min="8" max="8" width="11.421875" style="0" customWidth="1"/>
    <col min="9" max="9" width="9.140625" style="0" customWidth="1"/>
    <col min="10" max="10" width="11.421875" style="0" customWidth="1"/>
    <col min="11" max="11" width="9.140625" style="0" customWidth="1"/>
    <col min="12" max="12" width="14.28125" style="0" customWidth="1"/>
  </cols>
  <sheetData>
    <row r="1" spans="1:2" ht="12.75">
      <c r="A1" s="52" t="s">
        <v>181</v>
      </c>
      <c r="B1" s="59" t="s">
        <v>1087</v>
      </c>
    </row>
    <row r="3" spans="1:2" ht="19.5" customHeight="1">
      <c r="A3" s="97" t="s">
        <v>1020</v>
      </c>
      <c r="B3" s="98"/>
    </row>
    <row r="4" spans="4:10" ht="12.75">
      <c r="D4" s="22"/>
      <c r="E4" s="22"/>
      <c r="F4" s="22"/>
      <c r="G4" s="22"/>
      <c r="J4" s="22"/>
    </row>
    <row r="5" spans="1:7" ht="12.75">
      <c r="A5" s="96" t="s">
        <v>953</v>
      </c>
      <c r="B5" s="96"/>
      <c r="D5" s="54" t="s">
        <v>1022</v>
      </c>
      <c r="E5" s="23"/>
      <c r="F5" s="22"/>
      <c r="G5" s="22"/>
    </row>
    <row r="6" spans="1:7" ht="12.75">
      <c r="A6" s="20" t="s">
        <v>884</v>
      </c>
      <c r="B6" s="21" t="s">
        <v>888</v>
      </c>
      <c r="E6" s="22"/>
      <c r="F6" s="22"/>
      <c r="G6" s="22"/>
    </row>
    <row r="7" spans="1:7" ht="12.75">
      <c r="A7" s="20" t="s">
        <v>885</v>
      </c>
      <c r="B7" s="21" t="s">
        <v>889</v>
      </c>
      <c r="D7" s="22"/>
      <c r="E7" s="22"/>
      <c r="F7" s="22"/>
      <c r="G7" s="22"/>
    </row>
    <row r="8" spans="1:7" ht="12.75">
      <c r="A8" s="21" t="s">
        <v>886</v>
      </c>
      <c r="B8" s="17" t="s">
        <v>1029</v>
      </c>
      <c r="D8" s="22"/>
      <c r="E8" s="22"/>
      <c r="F8" s="22"/>
      <c r="G8" s="22"/>
    </row>
    <row r="9" spans="1:7" ht="12.75">
      <c r="A9" s="21" t="s">
        <v>887</v>
      </c>
      <c r="B9" s="21" t="s">
        <v>890</v>
      </c>
      <c r="D9" s="22"/>
      <c r="E9" s="22"/>
      <c r="F9" s="22"/>
      <c r="G9" s="22"/>
    </row>
    <row r="10" spans="1:7" ht="12.75">
      <c r="A10" s="22"/>
      <c r="B10" s="22"/>
      <c r="D10" s="22"/>
      <c r="E10" s="22"/>
      <c r="F10" s="22"/>
      <c r="G10" s="22"/>
    </row>
    <row r="11" spans="4:7" ht="12.75">
      <c r="D11" s="22"/>
      <c r="E11" s="22"/>
      <c r="F11" s="22"/>
      <c r="G11" s="22"/>
    </row>
    <row r="12" spans="1:10" ht="19.5" customHeight="1">
      <c r="A12" s="53" t="s">
        <v>180</v>
      </c>
      <c r="D12" s="22"/>
      <c r="E12" s="22"/>
      <c r="F12" s="22"/>
      <c r="G12" s="22"/>
      <c r="J12" s="22"/>
    </row>
    <row r="13" spans="1:10" ht="12.75">
      <c r="A13" s="25"/>
      <c r="D13" s="22"/>
      <c r="E13" s="22"/>
      <c r="F13" s="22"/>
      <c r="G13" s="22"/>
      <c r="J13" s="22"/>
    </row>
    <row r="14" spans="1:10" ht="12.75">
      <c r="A14" s="22" t="s">
        <v>1019</v>
      </c>
      <c r="D14" s="22"/>
      <c r="E14" s="22"/>
      <c r="F14" s="55" t="s">
        <v>1023</v>
      </c>
      <c r="J14" s="22"/>
    </row>
    <row r="15" spans="4:10" ht="12.75">
      <c r="D15" s="22"/>
      <c r="E15" s="22"/>
      <c r="F15" s="22"/>
      <c r="G15" s="22"/>
      <c r="J15" s="22"/>
    </row>
    <row r="16" spans="1:10" ht="19.5" customHeight="1">
      <c r="A16" s="53" t="s">
        <v>1021</v>
      </c>
      <c r="D16" s="22"/>
      <c r="E16" s="22"/>
      <c r="F16" s="22"/>
      <c r="G16" s="22"/>
      <c r="J16" s="22"/>
    </row>
    <row r="17" spans="4:10" ht="12.75">
      <c r="D17" s="22"/>
      <c r="E17" s="22"/>
      <c r="F17" s="22"/>
      <c r="G17" s="22"/>
      <c r="J17" s="22"/>
    </row>
    <row r="18" spans="1:10" ht="12.75">
      <c r="A18" s="29" t="s">
        <v>184</v>
      </c>
      <c r="B18" s="21" t="s">
        <v>1000</v>
      </c>
      <c r="D18" s="24" t="s">
        <v>185</v>
      </c>
      <c r="G18" s="22"/>
      <c r="H18" s="54" t="s">
        <v>1024</v>
      </c>
      <c r="J18" s="22"/>
    </row>
    <row r="19" spans="1:10" ht="12.75">
      <c r="A19" s="27">
        <v>0</v>
      </c>
      <c r="B19" s="21" t="s">
        <v>525</v>
      </c>
      <c r="D19" t="s">
        <v>520</v>
      </c>
      <c r="G19" s="22"/>
      <c r="H19" s="54" t="s">
        <v>1030</v>
      </c>
      <c r="J19" s="22"/>
    </row>
    <row r="20" spans="1:10" ht="12.75">
      <c r="A20" s="27">
        <v>1</v>
      </c>
      <c r="B20" s="21" t="s">
        <v>526</v>
      </c>
      <c r="D20" t="s">
        <v>186</v>
      </c>
      <c r="G20" s="22"/>
      <c r="J20" s="22"/>
    </row>
    <row r="21" spans="1:10" ht="12.75">
      <c r="A21" s="27">
        <v>2</v>
      </c>
      <c r="B21" s="21" t="s">
        <v>527</v>
      </c>
      <c r="D21" t="s">
        <v>187</v>
      </c>
      <c r="G21" s="22"/>
      <c r="J21" s="22"/>
    </row>
    <row r="22" spans="1:10" ht="12.75">
      <c r="A22" s="28">
        <v>3</v>
      </c>
      <c r="B22" s="21" t="s">
        <v>528</v>
      </c>
      <c r="D22" t="s">
        <v>530</v>
      </c>
      <c r="G22" s="22"/>
      <c r="J22" s="22"/>
    </row>
    <row r="23" spans="1:10" ht="12.75">
      <c r="A23" s="28">
        <v>4</v>
      </c>
      <c r="B23" s="21" t="s">
        <v>529</v>
      </c>
      <c r="G23" s="22"/>
      <c r="J23" s="22"/>
    </row>
    <row r="24" spans="1:10" ht="12.75">
      <c r="A24" s="22"/>
      <c r="G24" s="22"/>
      <c r="J24" s="22"/>
    </row>
    <row r="25" spans="1:10" ht="18" customHeight="1">
      <c r="A25" s="53" t="s">
        <v>1025</v>
      </c>
      <c r="G25" s="22"/>
      <c r="J25" s="22"/>
    </row>
    <row r="27" spans="1:2" ht="12.75">
      <c r="A27" s="24">
        <v>2288</v>
      </c>
      <c r="B27" s="24" t="s">
        <v>179</v>
      </c>
    </row>
    <row r="28" spans="1:2" ht="12.75">
      <c r="A28" s="24"/>
      <c r="B28" s="24"/>
    </row>
    <row r="29" spans="1:8" ht="12.75">
      <c r="A29">
        <v>1669</v>
      </c>
      <c r="B29" t="s">
        <v>1032</v>
      </c>
      <c r="D29">
        <v>690</v>
      </c>
      <c r="E29" t="s">
        <v>812</v>
      </c>
      <c r="H29" s="54" t="s">
        <v>1027</v>
      </c>
    </row>
    <row r="30" spans="1:8" ht="12.75">
      <c r="A30">
        <v>613</v>
      </c>
      <c r="B30" t="s">
        <v>1033</v>
      </c>
      <c r="D30">
        <v>1530</v>
      </c>
      <c r="E30" t="s">
        <v>857</v>
      </c>
      <c r="H30" s="54" t="s">
        <v>1028</v>
      </c>
    </row>
    <row r="31" spans="1:8" ht="12.75">
      <c r="A31">
        <v>63</v>
      </c>
      <c r="B31" t="s">
        <v>182</v>
      </c>
      <c r="D31">
        <v>67</v>
      </c>
      <c r="E31" t="s">
        <v>1007</v>
      </c>
      <c r="H31" s="54" t="s">
        <v>1026</v>
      </c>
    </row>
    <row r="32" spans="1:5" ht="12.75">
      <c r="A32">
        <v>2220</v>
      </c>
      <c r="B32" t="s">
        <v>183</v>
      </c>
      <c r="D32">
        <v>2153</v>
      </c>
      <c r="E32" t="s">
        <v>1008</v>
      </c>
    </row>
    <row r="34" spans="1:4" ht="24.75" customHeight="1">
      <c r="A34" s="99" t="s">
        <v>1084</v>
      </c>
      <c r="B34" s="99"/>
      <c r="C34" s="99"/>
      <c r="D34" s="99"/>
    </row>
    <row r="35" ht="12.75">
      <c r="A35" s="24"/>
    </row>
    <row r="36" spans="1:18" ht="13.5">
      <c r="A36" s="57" t="s">
        <v>1070</v>
      </c>
      <c r="B36" s="44"/>
      <c r="C36" s="44"/>
      <c r="D36" s="44"/>
      <c r="E36" s="44"/>
      <c r="F36" s="44"/>
      <c r="G36" s="44"/>
      <c r="H36" s="44"/>
      <c r="I36" s="44"/>
      <c r="J36" s="44"/>
      <c r="K36" s="44"/>
      <c r="L36" s="44"/>
      <c r="M36" s="44"/>
      <c r="N36" s="44"/>
      <c r="O36" s="44"/>
      <c r="P36" s="44"/>
      <c r="Q36" s="44"/>
      <c r="R36" s="45"/>
    </row>
    <row r="37" spans="1:18" ht="12.75">
      <c r="A37" s="46"/>
      <c r="B37" s="22"/>
      <c r="C37" s="22"/>
      <c r="D37" s="22"/>
      <c r="E37" s="22"/>
      <c r="F37" s="22"/>
      <c r="G37" s="22"/>
      <c r="H37" s="22"/>
      <c r="I37" s="22"/>
      <c r="J37" s="22"/>
      <c r="K37" s="22"/>
      <c r="L37" s="22"/>
      <c r="M37" s="22"/>
      <c r="N37" s="22"/>
      <c r="O37" s="22"/>
      <c r="P37" s="22"/>
      <c r="Q37" s="22"/>
      <c r="R37" s="47"/>
    </row>
    <row r="38" spans="1:18" ht="12.75">
      <c r="A38" s="48" t="s">
        <v>521</v>
      </c>
      <c r="B38" s="22"/>
      <c r="C38" s="22"/>
      <c r="D38" s="22"/>
      <c r="E38" s="22"/>
      <c r="F38" s="22"/>
      <c r="G38" s="22"/>
      <c r="H38" s="43" t="s">
        <v>1016</v>
      </c>
      <c r="I38" s="22"/>
      <c r="J38" s="22"/>
      <c r="K38" s="22"/>
      <c r="L38" s="22"/>
      <c r="M38" s="37" t="s">
        <v>180</v>
      </c>
      <c r="N38" s="22"/>
      <c r="O38" s="22"/>
      <c r="P38" s="22"/>
      <c r="Q38" s="22"/>
      <c r="R38" s="47"/>
    </row>
    <row r="39" spans="1:18" ht="12.75">
      <c r="A39" s="46" t="s">
        <v>1066</v>
      </c>
      <c r="B39" s="22"/>
      <c r="C39" s="22"/>
      <c r="D39" s="22"/>
      <c r="E39" s="22"/>
      <c r="F39" s="22"/>
      <c r="G39" s="22"/>
      <c r="H39" s="38" t="s">
        <v>1006</v>
      </c>
      <c r="I39" s="22"/>
      <c r="J39" s="22"/>
      <c r="K39" s="22"/>
      <c r="L39" s="22"/>
      <c r="M39" s="22" t="s">
        <v>1039</v>
      </c>
      <c r="N39" s="22"/>
      <c r="O39" s="22"/>
      <c r="P39" s="22"/>
      <c r="Q39" s="22"/>
      <c r="R39" s="47"/>
    </row>
    <row r="40" spans="1:18" ht="12.75">
      <c r="A40" s="49" t="s">
        <v>1067</v>
      </c>
      <c r="B40" s="22"/>
      <c r="C40" s="22"/>
      <c r="D40" s="22"/>
      <c r="E40" s="22"/>
      <c r="F40" s="22"/>
      <c r="G40" s="22"/>
      <c r="H40" s="22"/>
      <c r="I40" s="22"/>
      <c r="J40" s="22"/>
      <c r="K40" s="22"/>
      <c r="L40" s="22"/>
      <c r="M40" s="22"/>
      <c r="N40" s="22"/>
      <c r="O40" s="22"/>
      <c r="P40" s="22"/>
      <c r="Q40" s="22"/>
      <c r="R40" s="47"/>
    </row>
    <row r="41" spans="1:18" ht="12.75">
      <c r="A41" s="49"/>
      <c r="B41" s="22"/>
      <c r="C41" s="22"/>
      <c r="D41" s="22"/>
      <c r="E41" s="22"/>
      <c r="F41" s="22"/>
      <c r="G41" s="22"/>
      <c r="H41" s="22"/>
      <c r="I41" s="22"/>
      <c r="J41" s="22"/>
      <c r="K41" s="22"/>
      <c r="L41" s="22"/>
      <c r="M41" s="22"/>
      <c r="N41" s="22"/>
      <c r="O41" s="22"/>
      <c r="P41" s="22"/>
      <c r="Q41" s="22"/>
      <c r="R41" s="47"/>
    </row>
    <row r="42" spans="1:18" ht="12.75">
      <c r="A42" s="48" t="s">
        <v>1017</v>
      </c>
      <c r="B42" s="38"/>
      <c r="C42" s="22"/>
      <c r="D42" s="22"/>
      <c r="E42" s="22"/>
      <c r="F42" s="22"/>
      <c r="G42" s="22"/>
      <c r="H42" s="37" t="s">
        <v>524</v>
      </c>
      <c r="I42" s="22"/>
      <c r="J42" s="22"/>
      <c r="K42" s="22"/>
      <c r="L42" s="22"/>
      <c r="M42" s="22"/>
      <c r="N42" s="22"/>
      <c r="O42" s="22"/>
      <c r="P42" s="22"/>
      <c r="Q42" s="22"/>
      <c r="R42" s="47"/>
    </row>
    <row r="43" spans="1:18" ht="12.75">
      <c r="A43" s="49" t="s">
        <v>1006</v>
      </c>
      <c r="B43" s="38"/>
      <c r="C43" s="22"/>
      <c r="D43" s="22"/>
      <c r="E43" s="22"/>
      <c r="F43" s="22"/>
      <c r="G43" s="22"/>
      <c r="H43" s="22" t="s">
        <v>1038</v>
      </c>
      <c r="I43" s="22"/>
      <c r="J43" s="22"/>
      <c r="K43" s="22"/>
      <c r="L43" s="22"/>
      <c r="M43" s="22"/>
      <c r="N43" s="22"/>
      <c r="O43" s="22"/>
      <c r="P43" s="22"/>
      <c r="Q43" s="22"/>
      <c r="R43" s="47"/>
    </row>
    <row r="44" spans="1:18" ht="12.75">
      <c r="A44" s="49"/>
      <c r="B44" s="38"/>
      <c r="C44" s="22"/>
      <c r="D44" s="22"/>
      <c r="E44" s="22"/>
      <c r="F44" s="22"/>
      <c r="G44" s="22"/>
      <c r="H44" s="22" t="s">
        <v>1041</v>
      </c>
      <c r="I44" s="22"/>
      <c r="J44" s="22"/>
      <c r="K44" s="22"/>
      <c r="L44" s="22"/>
      <c r="M44" s="22"/>
      <c r="N44" s="22"/>
      <c r="O44" s="22"/>
      <c r="P44" s="22"/>
      <c r="Q44" s="22"/>
      <c r="R44" s="47"/>
    </row>
    <row r="45" spans="1:18" ht="12.75">
      <c r="A45" s="48" t="s">
        <v>1018</v>
      </c>
      <c r="B45" s="38"/>
      <c r="C45" s="22"/>
      <c r="D45" s="22"/>
      <c r="E45" s="22"/>
      <c r="F45" s="22"/>
      <c r="G45" s="22"/>
      <c r="H45" s="26" t="s">
        <v>1031</v>
      </c>
      <c r="I45" s="22"/>
      <c r="J45" s="22"/>
      <c r="K45" s="22"/>
      <c r="L45" s="22"/>
      <c r="M45" s="22"/>
      <c r="N45" s="22"/>
      <c r="O45" s="22"/>
      <c r="P45" s="22"/>
      <c r="Q45" s="22"/>
      <c r="R45" s="47"/>
    </row>
    <row r="46" spans="1:18" ht="12.75">
      <c r="A46" s="49" t="s">
        <v>1010</v>
      </c>
      <c r="B46" s="38"/>
      <c r="C46" s="22"/>
      <c r="D46" s="22"/>
      <c r="E46" s="22"/>
      <c r="F46" s="22"/>
      <c r="G46" s="22"/>
      <c r="H46" s="22"/>
      <c r="I46" s="22"/>
      <c r="J46" s="22"/>
      <c r="K46" s="22"/>
      <c r="L46" s="22"/>
      <c r="M46" s="22"/>
      <c r="N46" s="22"/>
      <c r="O46" s="22"/>
      <c r="P46" s="22"/>
      <c r="Q46" s="22"/>
      <c r="R46" s="47"/>
    </row>
    <row r="47" spans="1:18" ht="12.75">
      <c r="A47" s="46"/>
      <c r="B47" s="22"/>
      <c r="C47" s="22"/>
      <c r="D47" s="22"/>
      <c r="E47" s="22"/>
      <c r="F47" s="22"/>
      <c r="G47" s="22"/>
      <c r="H47" s="22"/>
      <c r="I47" s="22"/>
      <c r="J47" s="22"/>
      <c r="K47" s="22"/>
      <c r="L47" s="22"/>
      <c r="M47" s="22"/>
      <c r="N47" s="22"/>
      <c r="O47" s="22"/>
      <c r="P47" s="22"/>
      <c r="Q47" s="22"/>
      <c r="R47" s="47"/>
    </row>
    <row r="48" spans="1:18" ht="12.75">
      <c r="A48" s="46" t="s">
        <v>1048</v>
      </c>
      <c r="B48" s="22"/>
      <c r="C48" s="22"/>
      <c r="D48" s="22"/>
      <c r="E48" s="22"/>
      <c r="F48" s="22"/>
      <c r="G48" s="22"/>
      <c r="H48" s="22"/>
      <c r="I48" s="22"/>
      <c r="J48" s="22"/>
      <c r="K48" s="22"/>
      <c r="L48" s="22"/>
      <c r="M48" s="22"/>
      <c r="N48" s="22"/>
      <c r="O48" s="22"/>
      <c r="P48" s="22"/>
      <c r="Q48" s="22"/>
      <c r="R48" s="47"/>
    </row>
    <row r="49" spans="1:18" ht="12.75">
      <c r="A49" s="46"/>
      <c r="B49" s="22"/>
      <c r="C49" s="22"/>
      <c r="D49" s="22"/>
      <c r="E49" s="22"/>
      <c r="F49" s="22"/>
      <c r="G49" s="22"/>
      <c r="H49" s="22"/>
      <c r="I49" s="22"/>
      <c r="J49" s="22"/>
      <c r="K49" s="22"/>
      <c r="L49" s="22"/>
      <c r="M49" s="22"/>
      <c r="N49" s="22"/>
      <c r="O49" s="22"/>
      <c r="P49" s="22"/>
      <c r="Q49" s="22"/>
      <c r="R49" s="47"/>
    </row>
    <row r="50" spans="1:18" ht="12.75">
      <c r="A50" s="48" t="s">
        <v>1068</v>
      </c>
      <c r="B50" s="22"/>
      <c r="C50" s="22"/>
      <c r="D50" s="22"/>
      <c r="E50" s="22"/>
      <c r="F50" s="22"/>
      <c r="G50" s="22"/>
      <c r="H50" s="22"/>
      <c r="I50" s="22"/>
      <c r="J50" s="22"/>
      <c r="K50" s="22"/>
      <c r="L50" s="22"/>
      <c r="M50" s="22"/>
      <c r="N50" s="22"/>
      <c r="O50" s="22"/>
      <c r="P50" s="22"/>
      <c r="Q50" s="22"/>
      <c r="R50" s="47"/>
    </row>
    <row r="51" spans="1:18" ht="12.75">
      <c r="A51" s="56" t="s">
        <v>1069</v>
      </c>
      <c r="B51" s="50"/>
      <c r="C51" s="50"/>
      <c r="D51" s="50"/>
      <c r="E51" s="50"/>
      <c r="F51" s="50"/>
      <c r="G51" s="50"/>
      <c r="H51" s="50"/>
      <c r="I51" s="50"/>
      <c r="J51" s="50"/>
      <c r="K51" s="50"/>
      <c r="L51" s="50"/>
      <c r="M51" s="50"/>
      <c r="N51" s="50"/>
      <c r="O51" s="50"/>
      <c r="P51" s="50"/>
      <c r="Q51" s="50"/>
      <c r="R51" s="51"/>
    </row>
    <row r="52" ht="12.75">
      <c r="A52" s="24"/>
    </row>
    <row r="53" ht="12.75">
      <c r="A53" s="24"/>
    </row>
    <row r="54" ht="12.75">
      <c r="A54" s="24"/>
    </row>
    <row r="55" ht="13.5">
      <c r="A55" s="58" t="s">
        <v>1083</v>
      </c>
    </row>
    <row r="56" ht="12.75">
      <c r="A56" s="24"/>
    </row>
    <row r="57" ht="12.75">
      <c r="A57" s="24" t="s">
        <v>574</v>
      </c>
    </row>
    <row r="59" spans="1:13" ht="12.75">
      <c r="A59" s="30" t="s">
        <v>521</v>
      </c>
      <c r="E59" s="31" t="s">
        <v>522</v>
      </c>
      <c r="J59" s="31" t="s">
        <v>524</v>
      </c>
      <c r="M59" s="31" t="s">
        <v>180</v>
      </c>
    </row>
    <row r="60" spans="1:13" ht="12.75">
      <c r="A60" t="s">
        <v>999</v>
      </c>
      <c r="B60" t="s">
        <v>1037</v>
      </c>
      <c r="E60" t="s">
        <v>523</v>
      </c>
      <c r="J60" t="s">
        <v>1038</v>
      </c>
      <c r="M60" t="s">
        <v>1039</v>
      </c>
    </row>
    <row r="61" spans="1:10" ht="12.75">
      <c r="A61" t="s">
        <v>571</v>
      </c>
      <c r="B61" t="s">
        <v>1040</v>
      </c>
      <c r="J61" t="s">
        <v>1041</v>
      </c>
    </row>
    <row r="62" spans="1:5" ht="12.75">
      <c r="A62" t="s">
        <v>572</v>
      </c>
      <c r="B62" t="s">
        <v>1042</v>
      </c>
      <c r="E62" s="31"/>
    </row>
    <row r="63" spans="1:2" ht="12.75">
      <c r="A63" t="s">
        <v>573</v>
      </c>
      <c r="B63" t="s">
        <v>1043</v>
      </c>
    </row>
    <row r="65" ht="12.75">
      <c r="A65" s="24" t="s">
        <v>575</v>
      </c>
    </row>
    <row r="67" spans="1:13" ht="12.75">
      <c r="A67" s="30" t="s">
        <v>521</v>
      </c>
      <c r="E67" s="31" t="s">
        <v>522</v>
      </c>
      <c r="J67" s="31" t="s">
        <v>524</v>
      </c>
      <c r="M67" s="31" t="s">
        <v>180</v>
      </c>
    </row>
    <row r="68" spans="1:13" ht="12.75">
      <c r="A68" t="s">
        <v>999</v>
      </c>
      <c r="B68" t="s">
        <v>1037</v>
      </c>
      <c r="E68" t="s">
        <v>523</v>
      </c>
      <c r="J68" t="s">
        <v>1038</v>
      </c>
      <c r="M68" t="s">
        <v>1039</v>
      </c>
    </row>
    <row r="69" spans="1:10" ht="12.75">
      <c r="A69" t="s">
        <v>571</v>
      </c>
      <c r="B69" t="s">
        <v>1040</v>
      </c>
      <c r="J69" t="s">
        <v>1041</v>
      </c>
    </row>
    <row r="70" spans="1:5" ht="12.75">
      <c r="A70" t="s">
        <v>572</v>
      </c>
      <c r="B70" t="s">
        <v>1042</v>
      </c>
      <c r="E70" s="31"/>
    </row>
    <row r="71" spans="1:2" ht="12.75">
      <c r="A71" s="16" t="s">
        <v>576</v>
      </c>
      <c r="B71" s="16" t="s">
        <v>1043</v>
      </c>
    </row>
    <row r="72" spans="1:2" ht="12.75">
      <c r="A72" s="16" t="s">
        <v>519</v>
      </c>
      <c r="B72" s="16" t="s">
        <v>1044</v>
      </c>
    </row>
    <row r="74" ht="12.75">
      <c r="A74" s="24" t="s">
        <v>577</v>
      </c>
    </row>
    <row r="76" spans="1:13" ht="12.75">
      <c r="A76" s="30" t="s">
        <v>521</v>
      </c>
      <c r="E76" s="31" t="s">
        <v>522</v>
      </c>
      <c r="J76" s="31" t="s">
        <v>524</v>
      </c>
      <c r="M76" s="31" t="s">
        <v>180</v>
      </c>
    </row>
    <row r="77" spans="1:13" ht="12.75">
      <c r="A77" t="s">
        <v>999</v>
      </c>
      <c r="B77" t="s">
        <v>1037</v>
      </c>
      <c r="E77" t="s">
        <v>523</v>
      </c>
      <c r="J77" t="s">
        <v>1038</v>
      </c>
      <c r="M77" t="s">
        <v>1039</v>
      </c>
    </row>
    <row r="78" spans="1:10" ht="12.75">
      <c r="A78" t="s">
        <v>571</v>
      </c>
      <c r="B78" t="s">
        <v>1040</v>
      </c>
      <c r="J78" t="s">
        <v>1041</v>
      </c>
    </row>
    <row r="79" spans="1:5" ht="12.75">
      <c r="A79" t="s">
        <v>572</v>
      </c>
      <c r="B79" t="s">
        <v>1042</v>
      </c>
      <c r="E79" s="31"/>
    </row>
    <row r="80" spans="1:2" ht="12.75">
      <c r="A80" s="16" t="s">
        <v>578</v>
      </c>
      <c r="B80" s="16" t="s">
        <v>1043</v>
      </c>
    </row>
    <row r="81" spans="1:2" ht="12.75">
      <c r="A81" s="16" t="s">
        <v>579</v>
      </c>
      <c r="B81" s="16" t="s">
        <v>1044</v>
      </c>
    </row>
    <row r="82" spans="1:2" ht="12.75">
      <c r="A82" s="16" t="s">
        <v>580</v>
      </c>
      <c r="B82" s="16" t="s">
        <v>1045</v>
      </c>
    </row>
    <row r="84" spans="1:16" ht="12.75">
      <c r="A84" s="39" t="s">
        <v>1005</v>
      </c>
      <c r="B84" s="22"/>
      <c r="C84" s="22"/>
      <c r="D84" s="22"/>
      <c r="E84" s="22"/>
      <c r="F84" s="22"/>
      <c r="G84" s="22"/>
      <c r="H84" s="22"/>
      <c r="I84" s="22"/>
      <c r="J84" s="22"/>
      <c r="K84" s="22"/>
      <c r="L84" s="22"/>
      <c r="M84" s="22"/>
      <c r="N84" s="22"/>
      <c r="O84" s="22"/>
      <c r="P84" s="22"/>
    </row>
    <row r="85" spans="1:16" ht="12.75">
      <c r="A85" s="22"/>
      <c r="B85" s="22"/>
      <c r="C85" s="22"/>
      <c r="D85" s="22"/>
      <c r="E85" s="22"/>
      <c r="F85" s="22"/>
      <c r="G85" s="22"/>
      <c r="H85" s="22"/>
      <c r="I85" s="22"/>
      <c r="J85" s="22"/>
      <c r="K85" s="22"/>
      <c r="L85" s="22"/>
      <c r="M85" s="22"/>
      <c r="N85" s="22"/>
      <c r="O85" s="22"/>
      <c r="P85" s="22"/>
    </row>
    <row r="86" spans="1:16" ht="12.75">
      <c r="A86" s="40" t="s">
        <v>521</v>
      </c>
      <c r="B86" s="22"/>
      <c r="C86" s="22"/>
      <c r="D86" s="22"/>
      <c r="E86" s="37" t="s">
        <v>522</v>
      </c>
      <c r="F86" s="22"/>
      <c r="G86" s="22"/>
      <c r="H86" s="22"/>
      <c r="I86" s="22"/>
      <c r="J86" s="37" t="s">
        <v>524</v>
      </c>
      <c r="K86" s="22"/>
      <c r="L86" s="22"/>
      <c r="M86" s="37" t="s">
        <v>180</v>
      </c>
      <c r="N86" s="22"/>
      <c r="O86" s="22"/>
      <c r="P86" s="22"/>
    </row>
    <row r="87" spans="1:16" ht="12.75">
      <c r="A87" s="22" t="s">
        <v>999</v>
      </c>
      <c r="B87" s="22" t="s">
        <v>1037</v>
      </c>
      <c r="C87" s="22"/>
      <c r="D87" s="22"/>
      <c r="E87" s="38" t="s">
        <v>1006</v>
      </c>
      <c r="F87" s="22"/>
      <c r="G87" s="22"/>
      <c r="H87" s="22"/>
      <c r="I87" s="22"/>
      <c r="J87" s="22" t="s">
        <v>1038</v>
      </c>
      <c r="K87" s="22"/>
      <c r="L87" s="22"/>
      <c r="M87" s="22" t="s">
        <v>1039</v>
      </c>
      <c r="N87" s="22"/>
      <c r="O87" s="22"/>
      <c r="P87" s="22"/>
    </row>
    <row r="88" spans="1:16" ht="12.75">
      <c r="A88" s="22" t="s">
        <v>571</v>
      </c>
      <c r="B88" s="22" t="s">
        <v>1040</v>
      </c>
      <c r="C88" s="22"/>
      <c r="D88" s="22"/>
      <c r="E88" s="22"/>
      <c r="F88" s="22"/>
      <c r="G88" s="22"/>
      <c r="H88" s="22"/>
      <c r="I88" s="22"/>
      <c r="J88" s="22" t="s">
        <v>1041</v>
      </c>
      <c r="K88" s="22"/>
      <c r="L88" s="22"/>
      <c r="M88" s="22"/>
      <c r="N88" s="22"/>
      <c r="O88" s="22"/>
      <c r="P88" s="22"/>
    </row>
    <row r="89" spans="1:16" ht="12.75">
      <c r="A89" s="22" t="s">
        <v>572</v>
      </c>
      <c r="B89" s="22" t="s">
        <v>1042</v>
      </c>
      <c r="C89" s="22"/>
      <c r="D89" s="22"/>
      <c r="E89" s="37"/>
      <c r="F89" s="22"/>
      <c r="G89" s="22"/>
      <c r="H89" s="22"/>
      <c r="I89" s="22"/>
      <c r="J89" s="22"/>
      <c r="K89" s="22"/>
      <c r="L89" s="22"/>
      <c r="M89" s="22"/>
      <c r="N89" s="22"/>
      <c r="O89" s="22"/>
      <c r="P89" s="22"/>
    </row>
    <row r="90" spans="1:16" ht="12.75">
      <c r="A90" s="38" t="s">
        <v>578</v>
      </c>
      <c r="B90" s="38" t="s">
        <v>1043</v>
      </c>
      <c r="C90" s="22"/>
      <c r="D90" s="22"/>
      <c r="E90" s="22"/>
      <c r="F90" s="22"/>
      <c r="G90" s="22"/>
      <c r="H90" s="22"/>
      <c r="I90" s="22"/>
      <c r="J90" s="22"/>
      <c r="K90" s="22"/>
      <c r="L90" s="22"/>
      <c r="M90" s="22"/>
      <c r="N90" s="22"/>
      <c r="O90" s="22"/>
      <c r="P90" s="22"/>
    </row>
    <row r="91" spans="1:16" ht="12.75">
      <c r="A91" s="38" t="s">
        <v>579</v>
      </c>
      <c r="B91" s="38" t="s">
        <v>1044</v>
      </c>
      <c r="C91" s="22"/>
      <c r="D91" s="22"/>
      <c r="E91" s="22"/>
      <c r="F91" s="22"/>
      <c r="G91" s="22"/>
      <c r="H91" s="22"/>
      <c r="I91" s="22"/>
      <c r="J91" s="22"/>
      <c r="K91" s="22"/>
      <c r="L91" s="22"/>
      <c r="M91" s="22"/>
      <c r="N91" s="22"/>
      <c r="O91" s="22"/>
      <c r="P91" s="22"/>
    </row>
    <row r="92" spans="1:16" ht="12.75">
      <c r="A92" s="38" t="s">
        <v>580</v>
      </c>
      <c r="B92" s="38" t="s">
        <v>1045</v>
      </c>
      <c r="C92" s="22"/>
      <c r="D92" s="22"/>
      <c r="E92" s="22"/>
      <c r="F92" s="22"/>
      <c r="G92" s="22"/>
      <c r="H92" s="22"/>
      <c r="I92" s="22"/>
      <c r="J92" s="22"/>
      <c r="K92" s="22"/>
      <c r="L92" s="22"/>
      <c r="M92" s="22"/>
      <c r="N92" s="22"/>
      <c r="O92" s="22"/>
      <c r="P92" s="22"/>
    </row>
    <row r="94" spans="1:16" ht="12.75">
      <c r="A94" s="39" t="s">
        <v>1009</v>
      </c>
      <c r="B94" s="22"/>
      <c r="C94" s="22"/>
      <c r="D94" s="22"/>
      <c r="E94" s="22"/>
      <c r="F94" s="22"/>
      <c r="G94" s="22"/>
      <c r="H94" s="22"/>
      <c r="I94" s="22"/>
      <c r="J94" s="22"/>
      <c r="K94" s="22"/>
      <c r="L94" s="22"/>
      <c r="M94" s="22"/>
      <c r="N94" s="22"/>
      <c r="O94" s="22"/>
      <c r="P94" s="22"/>
    </row>
    <row r="95" spans="1:16" ht="12.75">
      <c r="A95" s="22"/>
      <c r="B95" s="22"/>
      <c r="C95" s="22"/>
      <c r="D95" s="22"/>
      <c r="E95" s="22"/>
      <c r="F95" s="22"/>
      <c r="G95" s="22"/>
      <c r="H95" s="22"/>
      <c r="I95" s="22"/>
      <c r="J95" s="22"/>
      <c r="K95" s="22"/>
      <c r="L95" s="22"/>
      <c r="M95" s="22"/>
      <c r="N95" s="22"/>
      <c r="O95" s="22"/>
      <c r="P95" s="22"/>
    </row>
    <row r="96" spans="1:16" ht="12.75">
      <c r="A96" s="40" t="s">
        <v>521</v>
      </c>
      <c r="B96" s="22"/>
      <c r="C96" s="22"/>
      <c r="D96" s="22"/>
      <c r="E96" s="40" t="s">
        <v>1017</v>
      </c>
      <c r="F96" s="22"/>
      <c r="G96" s="22"/>
      <c r="H96" s="22"/>
      <c r="I96" s="22"/>
      <c r="J96" s="37" t="s">
        <v>524</v>
      </c>
      <c r="K96" s="22"/>
      <c r="L96" s="22"/>
      <c r="M96" s="37" t="s">
        <v>180</v>
      </c>
      <c r="N96" s="22"/>
      <c r="O96" s="22"/>
      <c r="P96" s="22"/>
    </row>
    <row r="97" spans="1:16" ht="12.75">
      <c r="A97" s="22" t="s">
        <v>999</v>
      </c>
      <c r="B97" s="22" t="s">
        <v>1037</v>
      </c>
      <c r="C97" s="22"/>
      <c r="D97" s="22"/>
      <c r="E97" s="38" t="s">
        <v>1006</v>
      </c>
      <c r="F97" s="22"/>
      <c r="G97" s="22"/>
      <c r="H97" s="22"/>
      <c r="I97" s="22"/>
      <c r="J97" s="22" t="s">
        <v>1038</v>
      </c>
      <c r="K97" s="22"/>
      <c r="L97" s="22"/>
      <c r="M97" s="22" t="s">
        <v>1039</v>
      </c>
      <c r="N97" s="22"/>
      <c r="O97" s="22"/>
      <c r="P97" s="22"/>
    </row>
    <row r="98" spans="1:16" ht="12.75">
      <c r="A98" s="22" t="s">
        <v>571</v>
      </c>
      <c r="B98" s="22" t="s">
        <v>1040</v>
      </c>
      <c r="C98" s="22"/>
      <c r="D98" s="22"/>
      <c r="E98" s="22"/>
      <c r="F98" s="22"/>
      <c r="G98" s="22"/>
      <c r="H98" s="22"/>
      <c r="I98" s="22"/>
      <c r="J98" s="22" t="s">
        <v>1041</v>
      </c>
      <c r="K98" s="22"/>
      <c r="L98" s="22"/>
      <c r="M98" s="22"/>
      <c r="N98" s="22"/>
      <c r="O98" s="22"/>
      <c r="P98" s="22"/>
    </row>
    <row r="99" spans="1:16" ht="12.75">
      <c r="A99" s="38" t="s">
        <v>1011</v>
      </c>
      <c r="B99" s="22" t="s">
        <v>1042</v>
      </c>
      <c r="C99" s="22"/>
      <c r="D99" s="22"/>
      <c r="E99" s="40" t="s">
        <v>1018</v>
      </c>
      <c r="F99" s="22"/>
      <c r="G99" s="22"/>
      <c r="H99" s="22"/>
      <c r="I99" s="22"/>
      <c r="J99" s="26" t="s">
        <v>1036</v>
      </c>
      <c r="K99" s="22"/>
      <c r="L99" s="22"/>
      <c r="M99" s="22"/>
      <c r="N99" s="22"/>
      <c r="O99" s="22"/>
      <c r="P99" s="22"/>
    </row>
    <row r="100" spans="1:16" ht="12.75">
      <c r="A100" s="38" t="s">
        <v>1012</v>
      </c>
      <c r="B100" s="38" t="s">
        <v>1043</v>
      </c>
      <c r="C100" s="22"/>
      <c r="D100" s="22"/>
      <c r="E100" s="38" t="s">
        <v>1010</v>
      </c>
      <c r="F100" s="22"/>
      <c r="G100" s="22"/>
      <c r="H100" s="22"/>
      <c r="I100" s="22"/>
      <c r="J100" s="22"/>
      <c r="K100" s="22"/>
      <c r="L100" s="22"/>
      <c r="M100" s="22"/>
      <c r="N100" s="22"/>
      <c r="O100" s="22"/>
      <c r="P100" s="22"/>
    </row>
    <row r="101" spans="1:16" ht="12.75">
      <c r="A101" s="38" t="s">
        <v>578</v>
      </c>
      <c r="B101" s="38" t="s">
        <v>1044</v>
      </c>
      <c r="C101" s="22"/>
      <c r="D101" s="22"/>
      <c r="E101" s="22"/>
      <c r="F101" s="22"/>
      <c r="G101" s="22"/>
      <c r="H101" s="22"/>
      <c r="I101" s="22"/>
      <c r="J101" s="22"/>
      <c r="K101" s="22"/>
      <c r="L101" s="22"/>
      <c r="M101" s="22"/>
      <c r="N101" s="22"/>
      <c r="O101" s="22"/>
      <c r="P101" s="22"/>
    </row>
    <row r="102" spans="1:16" ht="12.75">
      <c r="A102" s="38" t="s">
        <v>579</v>
      </c>
      <c r="B102" s="38" t="s">
        <v>1045</v>
      </c>
      <c r="C102" s="22"/>
      <c r="D102" s="22"/>
      <c r="E102" s="43" t="s">
        <v>1016</v>
      </c>
      <c r="F102" s="22"/>
      <c r="G102" s="22"/>
      <c r="H102" s="22"/>
      <c r="I102" s="22"/>
      <c r="J102" s="22"/>
      <c r="K102" s="22"/>
      <c r="L102" s="22"/>
      <c r="M102" s="22"/>
      <c r="N102" s="22"/>
      <c r="O102" s="22"/>
      <c r="P102" s="22"/>
    </row>
    <row r="103" spans="1:16" ht="12.75">
      <c r="A103" s="26" t="s">
        <v>1013</v>
      </c>
      <c r="B103" s="38" t="s">
        <v>1046</v>
      </c>
      <c r="C103" s="22"/>
      <c r="D103" s="22"/>
      <c r="E103" s="38" t="s">
        <v>1006</v>
      </c>
      <c r="F103" s="22"/>
      <c r="G103" s="22"/>
      <c r="H103" s="22"/>
      <c r="I103" s="22"/>
      <c r="J103" s="22"/>
      <c r="K103" s="22"/>
      <c r="L103" s="22"/>
      <c r="M103" s="22"/>
      <c r="N103" s="22"/>
      <c r="O103" s="22"/>
      <c r="P103" s="22"/>
    </row>
    <row r="104" spans="1:16" ht="12.75">
      <c r="A104" s="26" t="s">
        <v>1014</v>
      </c>
      <c r="B104" s="38" t="s">
        <v>1047</v>
      </c>
      <c r="C104" s="22"/>
      <c r="D104" s="22"/>
      <c r="E104" s="22"/>
      <c r="F104" s="22"/>
      <c r="G104" s="22"/>
      <c r="H104" s="22"/>
      <c r="I104" s="22"/>
      <c r="J104" s="22"/>
      <c r="K104" s="22"/>
      <c r="L104" s="22"/>
      <c r="M104" s="22"/>
      <c r="N104" s="22"/>
      <c r="O104" s="22"/>
      <c r="P104" s="22"/>
    </row>
    <row r="106" spans="1:16" ht="12.75">
      <c r="A106" s="39" t="s">
        <v>1071</v>
      </c>
      <c r="B106" s="22"/>
      <c r="C106" s="22"/>
      <c r="D106" s="22"/>
      <c r="E106" s="22"/>
      <c r="F106" s="22"/>
      <c r="G106" s="22"/>
      <c r="H106" s="22"/>
      <c r="I106" s="22"/>
      <c r="J106" s="22"/>
      <c r="K106" s="22"/>
      <c r="L106" s="22"/>
      <c r="M106" s="22"/>
      <c r="N106" s="22"/>
      <c r="O106" s="22"/>
      <c r="P106" s="22"/>
    </row>
    <row r="107" spans="1:16" ht="12.75">
      <c r="A107" s="22"/>
      <c r="B107" s="22"/>
      <c r="C107" s="22"/>
      <c r="D107" s="22"/>
      <c r="E107" s="22"/>
      <c r="F107" s="22"/>
      <c r="G107" s="22"/>
      <c r="H107" s="22"/>
      <c r="I107" s="22"/>
      <c r="J107" s="22"/>
      <c r="K107" s="22"/>
      <c r="L107" s="22"/>
      <c r="M107" s="22"/>
      <c r="N107" s="22"/>
      <c r="O107" s="22"/>
      <c r="P107" s="22"/>
    </row>
    <row r="108" spans="1:16" ht="12.75">
      <c r="A108" s="40" t="s">
        <v>521</v>
      </c>
      <c r="B108" s="22"/>
      <c r="C108" s="22"/>
      <c r="D108" s="22"/>
      <c r="E108" s="22"/>
      <c r="F108" s="22"/>
      <c r="G108" s="22"/>
      <c r="H108" s="43" t="s">
        <v>1016</v>
      </c>
      <c r="I108" s="22"/>
      <c r="J108" s="22"/>
      <c r="K108" s="22"/>
      <c r="L108" s="22"/>
      <c r="M108" s="37" t="s">
        <v>180</v>
      </c>
      <c r="N108" s="22"/>
      <c r="O108" s="22"/>
      <c r="P108" s="22"/>
    </row>
    <row r="109" spans="1:16" ht="12.75">
      <c r="A109" s="22" t="s">
        <v>1034</v>
      </c>
      <c r="B109" s="22"/>
      <c r="C109" s="22"/>
      <c r="D109" s="22"/>
      <c r="E109" s="22"/>
      <c r="F109" s="22"/>
      <c r="G109" s="22"/>
      <c r="H109" s="38" t="s">
        <v>1006</v>
      </c>
      <c r="I109" s="22"/>
      <c r="J109" s="22"/>
      <c r="K109" s="22"/>
      <c r="L109" s="22"/>
      <c r="M109" s="22" t="s">
        <v>1039</v>
      </c>
      <c r="N109" s="22"/>
      <c r="O109" s="22"/>
      <c r="P109" s="22"/>
    </row>
    <row r="110" spans="1:16" ht="12.75">
      <c r="A110" s="22" t="s">
        <v>1035</v>
      </c>
      <c r="B110" s="22"/>
      <c r="C110" s="22"/>
      <c r="D110" s="22"/>
      <c r="E110" s="22"/>
      <c r="F110" s="22"/>
      <c r="G110" s="22"/>
      <c r="H110" s="22"/>
      <c r="I110" s="22"/>
      <c r="J110" s="22"/>
      <c r="K110" s="22"/>
      <c r="L110" s="22"/>
      <c r="M110" s="22"/>
      <c r="N110" s="22"/>
      <c r="O110" s="22"/>
      <c r="P110" s="22"/>
    </row>
    <row r="111" spans="1:16" ht="12.75">
      <c r="A111" s="38"/>
      <c r="B111" s="22"/>
      <c r="C111" s="22"/>
      <c r="D111" s="22"/>
      <c r="E111" s="22"/>
      <c r="F111" s="22"/>
      <c r="G111" s="22"/>
      <c r="H111" s="22"/>
      <c r="I111" s="22"/>
      <c r="J111" s="22"/>
      <c r="K111" s="22"/>
      <c r="L111" s="22"/>
      <c r="M111" s="22"/>
      <c r="N111" s="22"/>
      <c r="O111" s="22"/>
      <c r="P111" s="22"/>
    </row>
    <row r="112" spans="1:16" ht="12.75">
      <c r="A112" s="40" t="s">
        <v>1017</v>
      </c>
      <c r="B112" s="38"/>
      <c r="C112" s="22"/>
      <c r="D112" s="22"/>
      <c r="E112" s="22"/>
      <c r="F112" s="22"/>
      <c r="G112" s="22"/>
      <c r="H112" s="37" t="s">
        <v>524</v>
      </c>
      <c r="I112" s="22"/>
      <c r="J112" s="22"/>
      <c r="K112" s="22"/>
      <c r="L112" s="22"/>
      <c r="M112" s="22"/>
      <c r="N112" s="22"/>
      <c r="O112" s="22"/>
      <c r="P112" s="22"/>
    </row>
    <row r="113" spans="1:16" ht="12.75">
      <c r="A113" s="38" t="s">
        <v>1006</v>
      </c>
      <c r="B113" s="38"/>
      <c r="C113" s="22"/>
      <c r="D113" s="22"/>
      <c r="E113" s="22"/>
      <c r="F113" s="22"/>
      <c r="G113" s="22"/>
      <c r="H113" s="22" t="s">
        <v>1038</v>
      </c>
      <c r="I113" s="22"/>
      <c r="J113" s="22"/>
      <c r="K113" s="22"/>
      <c r="L113" s="22"/>
      <c r="M113" s="22"/>
      <c r="N113" s="22"/>
      <c r="O113" s="22"/>
      <c r="P113" s="22"/>
    </row>
    <row r="114" spans="1:16" ht="12.75">
      <c r="A114" s="38"/>
      <c r="B114" s="38"/>
      <c r="C114" s="22"/>
      <c r="D114" s="22"/>
      <c r="E114" s="22"/>
      <c r="F114" s="22"/>
      <c r="G114" s="22"/>
      <c r="H114" s="22" t="s">
        <v>1041</v>
      </c>
      <c r="I114" s="22"/>
      <c r="J114" s="22"/>
      <c r="K114" s="22"/>
      <c r="L114" s="22"/>
      <c r="M114" s="22"/>
      <c r="N114" s="22"/>
      <c r="O114" s="22"/>
      <c r="P114" s="22"/>
    </row>
    <row r="115" spans="1:16" ht="12.75">
      <c r="A115" s="40" t="s">
        <v>1018</v>
      </c>
      <c r="B115" s="38"/>
      <c r="C115" s="22"/>
      <c r="D115" s="22"/>
      <c r="E115" s="22"/>
      <c r="F115" s="22"/>
      <c r="G115" s="22"/>
      <c r="H115" s="26" t="s">
        <v>1036</v>
      </c>
      <c r="I115" s="22"/>
      <c r="J115" s="22"/>
      <c r="K115" s="22"/>
      <c r="L115" s="22"/>
      <c r="M115" s="22"/>
      <c r="N115" s="22"/>
      <c r="O115" s="22"/>
      <c r="P115" s="22"/>
    </row>
    <row r="116" spans="1:16" ht="12.75">
      <c r="A116" s="38" t="s">
        <v>1010</v>
      </c>
      <c r="B116" s="38"/>
      <c r="C116" s="22"/>
      <c r="D116" s="22"/>
      <c r="E116" s="22"/>
      <c r="F116" s="22"/>
      <c r="G116" s="22"/>
      <c r="H116" s="26"/>
      <c r="I116" s="22"/>
      <c r="J116" s="22"/>
      <c r="K116" s="22"/>
      <c r="L116" s="22"/>
      <c r="M116" s="22"/>
      <c r="N116" s="22"/>
      <c r="O116" s="22"/>
      <c r="P116" s="22"/>
    </row>
    <row r="117" spans="1:16" ht="12.75">
      <c r="A117" s="40"/>
      <c r="B117" s="38"/>
      <c r="C117" s="22"/>
      <c r="D117" s="22"/>
      <c r="E117" s="22"/>
      <c r="F117" s="22"/>
      <c r="G117" s="22"/>
      <c r="H117" s="26"/>
      <c r="I117" s="22"/>
      <c r="J117" s="22"/>
      <c r="K117" s="22"/>
      <c r="L117" s="22"/>
      <c r="M117" s="22"/>
      <c r="N117" s="22"/>
      <c r="O117" s="22"/>
      <c r="P117" s="22"/>
    </row>
    <row r="118" spans="1:16" ht="12.75">
      <c r="A118" s="22" t="s">
        <v>1048</v>
      </c>
      <c r="B118" s="38"/>
      <c r="C118" s="22"/>
      <c r="D118" s="22"/>
      <c r="E118" s="22"/>
      <c r="F118" s="22"/>
      <c r="G118" s="22"/>
      <c r="H118" s="22"/>
      <c r="I118" s="22"/>
      <c r="J118" s="22"/>
      <c r="K118" s="22"/>
      <c r="L118" s="22"/>
      <c r="M118" s="22"/>
      <c r="N118" s="22"/>
      <c r="O118" s="22"/>
      <c r="P118" s="22"/>
    </row>
  </sheetData>
  <sheetProtection/>
  <mergeCells count="3">
    <mergeCell ref="A5:B5"/>
    <mergeCell ref="A3:B3"/>
    <mergeCell ref="A34:D34"/>
  </mergeCells>
  <printOptions/>
  <pageMargins left="0.7" right="0.7" top="0.75" bottom="0.75" header="0.3" footer="0.3"/>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U66"/>
  <sheetViews>
    <sheetView zoomScale="85" zoomScaleNormal="85" zoomScalePageLayoutView="0" workbookViewId="0" topLeftCell="A1">
      <selection activeCell="E29" sqref="E29"/>
    </sheetView>
  </sheetViews>
  <sheetFormatPr defaultColWidth="11.421875" defaultRowHeight="12.75"/>
  <cols>
    <col min="1" max="1" width="13.00390625" style="0" customWidth="1"/>
    <col min="2" max="3" width="10.28125" style="0" customWidth="1"/>
    <col min="4" max="4" width="10.140625" style="0" customWidth="1"/>
    <col min="5" max="13" width="11.421875" style="0" customWidth="1"/>
    <col min="14" max="14" width="8.421875" style="0" customWidth="1"/>
    <col min="15" max="15" width="10.140625" style="0" customWidth="1"/>
    <col min="16" max="16" width="12.8515625" style="0" customWidth="1"/>
    <col min="17" max="17" width="6.00390625" style="0" customWidth="1"/>
    <col min="18" max="19" width="12.140625" style="0" customWidth="1"/>
  </cols>
  <sheetData>
    <row r="1" spans="1:18" ht="18">
      <c r="A1" s="36" t="s">
        <v>1004</v>
      </c>
      <c r="R1" s="24" t="s">
        <v>1058</v>
      </c>
    </row>
    <row r="2" spans="14:18" ht="12.75">
      <c r="N2" s="24" t="s">
        <v>1056</v>
      </c>
      <c r="R2" s="16"/>
    </row>
    <row r="3" spans="20:21" ht="12.75">
      <c r="T3" s="16" t="s">
        <v>1054</v>
      </c>
      <c r="U3" s="16" t="s">
        <v>1055</v>
      </c>
    </row>
    <row r="4" spans="15:21" ht="12.75">
      <c r="O4" s="29" t="s">
        <v>1054</v>
      </c>
      <c r="P4" s="29" t="s">
        <v>1055</v>
      </c>
      <c r="R4" s="100" t="s">
        <v>1057</v>
      </c>
      <c r="S4" s="100"/>
      <c r="T4" s="21" t="e">
        <f>COUNTIF(#REF!,"&lt;10")</f>
        <v>#REF!</v>
      </c>
      <c r="U4" s="61" t="e">
        <f>T4*100/2286</f>
        <v>#REF!</v>
      </c>
    </row>
    <row r="5" spans="14:21" ht="12.75">
      <c r="N5" s="17" t="s">
        <v>1049</v>
      </c>
      <c r="O5" s="21" t="e">
        <f>COUNTIF(#REF!,0)</f>
        <v>#REF!</v>
      </c>
      <c r="P5" s="60" t="e">
        <f>O5*100/2286</f>
        <v>#REF!</v>
      </c>
      <c r="R5" s="100" t="s">
        <v>1059</v>
      </c>
      <c r="S5" s="100"/>
      <c r="T5" s="21" t="e">
        <f>(COUNTIF(#REF!,"&lt;50"))-T4</f>
        <v>#REF!</v>
      </c>
      <c r="U5" s="61" t="e">
        <f>T5*100/2286</f>
        <v>#REF!</v>
      </c>
    </row>
    <row r="6" spans="14:21" ht="12.75">
      <c r="N6" s="17" t="s">
        <v>1050</v>
      </c>
      <c r="O6" s="21" t="e">
        <f>COUNTIF(#REF!,1)</f>
        <v>#REF!</v>
      </c>
      <c r="P6" s="60" t="e">
        <f>O6*100/2286</f>
        <v>#REF!</v>
      </c>
      <c r="R6" s="100" t="s">
        <v>1060</v>
      </c>
      <c r="S6" s="100"/>
      <c r="T6" s="21" t="e">
        <f>(COUNTIF(#REF!,"&lt;=100"))-T5-T4</f>
        <v>#REF!</v>
      </c>
      <c r="U6" s="61" t="e">
        <f>T6*100/2286</f>
        <v>#REF!</v>
      </c>
    </row>
    <row r="7" spans="14:21" ht="12.75">
      <c r="N7" s="17" t="s">
        <v>1051</v>
      </c>
      <c r="O7" s="21" t="e">
        <f>COUNTIF(#REF!,2)</f>
        <v>#REF!</v>
      </c>
      <c r="P7" s="60" t="e">
        <f>O7*100/2286</f>
        <v>#REF!</v>
      </c>
      <c r="R7" s="100" t="s">
        <v>1061</v>
      </c>
      <c r="S7" s="100"/>
      <c r="T7" s="21" t="e">
        <f>COUNTIF(#REF!,"&gt;100")</f>
        <v>#REF!</v>
      </c>
      <c r="U7" s="61" t="e">
        <f>T7*100/2286</f>
        <v>#REF!</v>
      </c>
    </row>
    <row r="8" spans="14:16" ht="12.75">
      <c r="N8" s="17" t="s">
        <v>1052</v>
      </c>
      <c r="O8" s="21" t="e">
        <f>COUNTIF(#REF!,3)</f>
        <v>#REF!</v>
      </c>
      <c r="P8" s="60" t="e">
        <f>O8*100/2286</f>
        <v>#REF!</v>
      </c>
    </row>
    <row r="9" spans="14:16" ht="12.75">
      <c r="N9" s="17" t="s">
        <v>1053</v>
      </c>
      <c r="O9" s="21" t="e">
        <f>COUNTIF(#REF!,4)</f>
        <v>#REF!</v>
      </c>
      <c r="P9" s="60" t="e">
        <f>O9*100/2286</f>
        <v>#REF!</v>
      </c>
    </row>
    <row r="10" ht="12.75">
      <c r="R10" s="24" t="s">
        <v>1085</v>
      </c>
    </row>
    <row r="11" spans="20:21" ht="12.75">
      <c r="T11" s="16" t="s">
        <v>1054</v>
      </c>
      <c r="U11" s="16" t="s">
        <v>1055</v>
      </c>
    </row>
    <row r="12" spans="18:21" ht="12.75">
      <c r="R12" s="100" t="s">
        <v>1064</v>
      </c>
      <c r="S12" s="100"/>
      <c r="T12" s="21" t="e">
        <f>COUNTIF(#REF!,"&lt;=30000")</f>
        <v>#REF!</v>
      </c>
      <c r="U12" s="60" t="e">
        <f>T12*100/2286</f>
        <v>#REF!</v>
      </c>
    </row>
    <row r="13" spans="18:21" ht="12.75">
      <c r="R13" s="100" t="s">
        <v>1062</v>
      </c>
      <c r="S13" s="100"/>
      <c r="T13" s="21" t="e">
        <f>COUNTIF(#REF!,"&lt;100000")-T12</f>
        <v>#REF!</v>
      </c>
      <c r="U13" s="60" t="e">
        <f>T13*100/2286</f>
        <v>#REF!</v>
      </c>
    </row>
    <row r="14" spans="18:21" ht="12.75">
      <c r="R14" s="100" t="s">
        <v>1065</v>
      </c>
      <c r="S14" s="100"/>
      <c r="T14" s="21" t="e">
        <f>COUNTIF(#REF!,"&gt;=100000")</f>
        <v>#REF!</v>
      </c>
      <c r="U14" s="60" t="e">
        <f>T14*100/2286</f>
        <v>#REF!</v>
      </c>
    </row>
    <row r="15" spans="18:21" ht="12.75">
      <c r="R15" s="101" t="s">
        <v>1063</v>
      </c>
      <c r="S15" s="102"/>
      <c r="T15" s="21" t="e">
        <f>SUM(T12:T14)</f>
        <v>#REF!</v>
      </c>
      <c r="U15" s="60"/>
    </row>
    <row r="31" spans="1:18" ht="13.5">
      <c r="A31" s="57" t="s">
        <v>1070</v>
      </c>
      <c r="B31" s="44"/>
      <c r="C31" s="44"/>
      <c r="D31" s="44"/>
      <c r="E31" s="44"/>
      <c r="F31" s="44"/>
      <c r="G31" s="44"/>
      <c r="H31" s="44"/>
      <c r="I31" s="44"/>
      <c r="J31" s="44"/>
      <c r="K31" s="44"/>
      <c r="L31" s="45"/>
      <c r="M31" s="22"/>
      <c r="N31" s="22"/>
      <c r="O31" s="22"/>
      <c r="P31" s="22"/>
      <c r="Q31" s="22"/>
      <c r="R31" s="22"/>
    </row>
    <row r="32" spans="1:18" ht="12.75">
      <c r="A32" s="46"/>
      <c r="B32" s="22"/>
      <c r="C32" s="22"/>
      <c r="D32" s="22"/>
      <c r="E32" s="22"/>
      <c r="F32" s="22"/>
      <c r="G32" s="43" t="s">
        <v>1016</v>
      </c>
      <c r="H32" s="22"/>
      <c r="I32" s="22"/>
      <c r="J32" s="22"/>
      <c r="K32" s="22"/>
      <c r="L32" s="47"/>
      <c r="M32" s="22"/>
      <c r="N32" s="22"/>
      <c r="O32" s="22"/>
      <c r="P32" s="22"/>
      <c r="Q32" s="22"/>
      <c r="R32" s="22"/>
    </row>
    <row r="33" spans="1:18" ht="12.75">
      <c r="A33" s="48" t="s">
        <v>521</v>
      </c>
      <c r="B33" s="22"/>
      <c r="C33" s="22"/>
      <c r="D33" s="22"/>
      <c r="E33" s="22"/>
      <c r="F33" s="22"/>
      <c r="G33" s="38" t="s">
        <v>1006</v>
      </c>
      <c r="H33" s="22"/>
      <c r="I33" s="22"/>
      <c r="J33" s="22"/>
      <c r="K33" s="22"/>
      <c r="L33" s="47"/>
      <c r="M33" s="22"/>
      <c r="N33" s="22"/>
      <c r="O33" s="22"/>
      <c r="P33" s="22"/>
      <c r="Q33" s="22"/>
      <c r="R33" s="22"/>
    </row>
    <row r="34" spans="1:18" ht="12.75">
      <c r="A34" s="46" t="s">
        <v>1066</v>
      </c>
      <c r="B34" s="22"/>
      <c r="C34" s="22"/>
      <c r="D34" s="22"/>
      <c r="E34" s="22"/>
      <c r="F34" s="22"/>
      <c r="G34" s="22"/>
      <c r="H34" s="22"/>
      <c r="I34" s="22"/>
      <c r="J34" s="22"/>
      <c r="K34" s="22"/>
      <c r="L34" s="47"/>
      <c r="M34" s="22"/>
      <c r="N34" s="22"/>
      <c r="O34" s="22"/>
      <c r="P34" s="22"/>
      <c r="Q34" s="22"/>
      <c r="R34" s="22"/>
    </row>
    <row r="35" spans="1:18" ht="12.75">
      <c r="A35" s="49" t="s">
        <v>1067</v>
      </c>
      <c r="B35" s="22"/>
      <c r="C35" s="22"/>
      <c r="D35" s="22"/>
      <c r="E35" s="22"/>
      <c r="F35" s="22"/>
      <c r="G35" s="37" t="s">
        <v>524</v>
      </c>
      <c r="H35" s="22"/>
      <c r="I35" s="22"/>
      <c r="J35" s="22"/>
      <c r="K35" s="22"/>
      <c r="L35" s="47"/>
      <c r="M35" s="22"/>
      <c r="N35" s="22"/>
      <c r="O35" s="22"/>
      <c r="P35" s="22"/>
      <c r="Q35" s="22"/>
      <c r="R35" s="22"/>
    </row>
    <row r="36" spans="1:18" ht="12.75">
      <c r="A36" s="49"/>
      <c r="B36" s="22"/>
      <c r="C36" s="22"/>
      <c r="D36" s="22"/>
      <c r="E36" s="22"/>
      <c r="F36" s="22"/>
      <c r="G36" s="22" t="s">
        <v>1038</v>
      </c>
      <c r="H36" s="22"/>
      <c r="I36" s="22"/>
      <c r="J36" s="22"/>
      <c r="K36" s="22"/>
      <c r="L36" s="47"/>
      <c r="M36" s="22"/>
      <c r="N36" s="22"/>
      <c r="O36" s="22"/>
      <c r="P36" s="22"/>
      <c r="Q36" s="22"/>
      <c r="R36" s="22"/>
    </row>
    <row r="37" spans="1:18" ht="12.75">
      <c r="A37" s="48" t="s">
        <v>1017</v>
      </c>
      <c r="B37" s="38"/>
      <c r="C37" s="22"/>
      <c r="D37" s="22"/>
      <c r="E37" s="22"/>
      <c r="F37" s="22"/>
      <c r="G37" s="22" t="s">
        <v>1041</v>
      </c>
      <c r="H37" s="22"/>
      <c r="I37" s="22"/>
      <c r="J37" s="22"/>
      <c r="K37" s="22"/>
      <c r="L37" s="47"/>
      <c r="M37" s="22"/>
      <c r="N37" s="22"/>
      <c r="O37" s="22"/>
      <c r="P37" s="22"/>
      <c r="Q37" s="22"/>
      <c r="R37" s="22"/>
    </row>
    <row r="38" spans="1:18" ht="12.75">
      <c r="A38" s="49" t="s">
        <v>1006</v>
      </c>
      <c r="B38" s="38"/>
      <c r="C38" s="22"/>
      <c r="D38" s="22"/>
      <c r="E38" s="22"/>
      <c r="F38" s="22"/>
      <c r="G38" s="26" t="s">
        <v>1031</v>
      </c>
      <c r="H38" s="22"/>
      <c r="I38" s="22"/>
      <c r="J38" s="22"/>
      <c r="K38" s="22"/>
      <c r="L38" s="47"/>
      <c r="M38" s="22"/>
      <c r="N38" s="22"/>
      <c r="O38" s="22"/>
      <c r="P38" s="22"/>
      <c r="Q38" s="22"/>
      <c r="R38" s="22"/>
    </row>
    <row r="39" spans="1:18" ht="12.75">
      <c r="A39" s="49"/>
      <c r="B39" s="38"/>
      <c r="C39" s="22"/>
      <c r="D39" s="22"/>
      <c r="E39" s="22"/>
      <c r="F39" s="22"/>
      <c r="G39" s="22"/>
      <c r="H39" s="22"/>
      <c r="I39" s="22"/>
      <c r="J39" s="22"/>
      <c r="K39" s="22"/>
      <c r="L39" s="47"/>
      <c r="M39" s="22"/>
      <c r="N39" s="22"/>
      <c r="O39" s="22"/>
      <c r="P39" s="22"/>
      <c r="Q39" s="22"/>
      <c r="R39" s="22"/>
    </row>
    <row r="40" spans="1:18" ht="12.75">
      <c r="A40" s="48" t="s">
        <v>1018</v>
      </c>
      <c r="B40" s="38"/>
      <c r="C40" s="22"/>
      <c r="D40" s="22"/>
      <c r="E40" s="22"/>
      <c r="F40" s="22"/>
      <c r="G40" s="37" t="s">
        <v>180</v>
      </c>
      <c r="H40" s="22"/>
      <c r="I40" s="22"/>
      <c r="J40" s="22"/>
      <c r="K40" s="22"/>
      <c r="L40" s="47"/>
      <c r="M40" s="22"/>
      <c r="N40" s="22"/>
      <c r="O40" s="22"/>
      <c r="P40" s="22"/>
      <c r="Q40" s="22"/>
      <c r="R40" s="22"/>
    </row>
    <row r="41" spans="1:18" ht="12.75">
      <c r="A41" s="49" t="s">
        <v>1010</v>
      </c>
      <c r="B41" s="38"/>
      <c r="C41" s="22"/>
      <c r="D41" s="22"/>
      <c r="E41" s="22"/>
      <c r="F41" s="22"/>
      <c r="G41" s="22" t="s">
        <v>1039</v>
      </c>
      <c r="H41" s="22"/>
      <c r="I41" s="22"/>
      <c r="J41" s="22"/>
      <c r="K41" s="22"/>
      <c r="L41" s="47"/>
      <c r="M41" s="22"/>
      <c r="N41" s="22"/>
      <c r="O41" s="22"/>
      <c r="P41" s="22"/>
      <c r="Q41" s="22"/>
      <c r="R41" s="22"/>
    </row>
    <row r="42" spans="1:18" ht="12.75">
      <c r="A42" s="46"/>
      <c r="B42" s="22"/>
      <c r="C42" s="22"/>
      <c r="D42" s="22"/>
      <c r="E42" s="22"/>
      <c r="F42" s="22"/>
      <c r="G42" s="22"/>
      <c r="H42" s="22"/>
      <c r="I42" s="22"/>
      <c r="J42" s="22"/>
      <c r="K42" s="22"/>
      <c r="L42" s="47"/>
      <c r="M42" s="22"/>
      <c r="N42" s="22"/>
      <c r="O42" s="22"/>
      <c r="P42" s="22"/>
      <c r="Q42" s="22"/>
      <c r="R42" s="22"/>
    </row>
    <row r="43" spans="1:18" ht="12.75">
      <c r="A43" s="46" t="s">
        <v>1072</v>
      </c>
      <c r="B43" s="22"/>
      <c r="C43" s="22"/>
      <c r="D43" s="22"/>
      <c r="E43" s="22"/>
      <c r="F43" s="22"/>
      <c r="G43" s="22"/>
      <c r="H43" s="22"/>
      <c r="I43" s="22"/>
      <c r="J43" s="22"/>
      <c r="K43" s="22"/>
      <c r="L43" s="47"/>
      <c r="M43" s="22"/>
      <c r="N43" s="22"/>
      <c r="O43" s="22"/>
      <c r="P43" s="22"/>
      <c r="Q43" s="22"/>
      <c r="R43" s="22"/>
    </row>
    <row r="44" spans="1:18" ht="12.75">
      <c r="A44" s="46" t="s">
        <v>1073</v>
      </c>
      <c r="B44" s="22"/>
      <c r="C44" s="22"/>
      <c r="D44" s="22"/>
      <c r="E44" s="22"/>
      <c r="F44" s="22"/>
      <c r="G44" s="22"/>
      <c r="H44" s="22"/>
      <c r="I44" s="22"/>
      <c r="J44" s="22"/>
      <c r="K44" s="22"/>
      <c r="L44" s="47"/>
      <c r="M44" s="22"/>
      <c r="N44" s="22"/>
      <c r="O44" s="22"/>
      <c r="P44" s="22"/>
      <c r="Q44" s="22"/>
      <c r="R44" s="22"/>
    </row>
    <row r="45" spans="1:18" ht="12.75">
      <c r="A45" s="46"/>
      <c r="B45" s="22"/>
      <c r="C45" s="22"/>
      <c r="D45" s="22"/>
      <c r="E45" s="22"/>
      <c r="F45" s="22"/>
      <c r="G45" s="22"/>
      <c r="H45" s="22"/>
      <c r="I45" s="22"/>
      <c r="J45" s="22"/>
      <c r="K45" s="22"/>
      <c r="L45" s="47"/>
      <c r="M45" s="22"/>
      <c r="N45" s="22"/>
      <c r="O45" s="22"/>
      <c r="P45" s="22"/>
      <c r="Q45" s="22"/>
      <c r="R45" s="22"/>
    </row>
    <row r="46" spans="1:18" ht="12.75">
      <c r="A46" s="48" t="s">
        <v>1068</v>
      </c>
      <c r="B46" s="22"/>
      <c r="C46" s="22"/>
      <c r="D46" s="22"/>
      <c r="E46" s="22"/>
      <c r="F46" s="22"/>
      <c r="G46" s="22"/>
      <c r="H46" s="22"/>
      <c r="I46" s="22"/>
      <c r="J46" s="22"/>
      <c r="K46" s="22"/>
      <c r="L46" s="47"/>
      <c r="M46" s="22"/>
      <c r="N46" s="22"/>
      <c r="O46" s="22"/>
      <c r="P46" s="22"/>
      <c r="Q46" s="22"/>
      <c r="R46" s="22"/>
    </row>
    <row r="47" spans="1:18" ht="12.75">
      <c r="A47" s="56" t="s">
        <v>1069</v>
      </c>
      <c r="B47" s="50"/>
      <c r="C47" s="50"/>
      <c r="D47" s="50"/>
      <c r="E47" s="50"/>
      <c r="F47" s="50"/>
      <c r="G47" s="50"/>
      <c r="H47" s="50"/>
      <c r="I47" s="50"/>
      <c r="J47" s="50"/>
      <c r="K47" s="50"/>
      <c r="L47" s="51"/>
      <c r="M47" s="22"/>
      <c r="N47" s="22"/>
      <c r="O47" s="22"/>
      <c r="P47" s="22"/>
      <c r="Q47" s="22"/>
      <c r="R47" s="22"/>
    </row>
    <row r="66" ht="12.75">
      <c r="A66" s="16"/>
    </row>
  </sheetData>
  <sheetProtection/>
  <mergeCells count="8">
    <mergeCell ref="R14:S14"/>
    <mergeCell ref="R15:S15"/>
    <mergeCell ref="R4:S4"/>
    <mergeCell ref="R5:S5"/>
    <mergeCell ref="R6:S6"/>
    <mergeCell ref="R7:S7"/>
    <mergeCell ref="R12:S12"/>
    <mergeCell ref="R13:S13"/>
  </mergeCells>
  <printOptions/>
  <pageMargins left="0.7" right="0.7" top="0.75" bottom="0.75" header="0.3" footer="0.3"/>
  <pageSetup fitToHeight="1" fitToWidth="1" horizontalDpi="600" verticalDpi="600" orientation="landscape" paperSize="9" scale="55" r:id="rId2"/>
  <drawing r:id="rId1"/>
</worksheet>
</file>

<file path=xl/worksheets/sheet5.xml><?xml version="1.0" encoding="utf-8"?>
<worksheet xmlns="http://schemas.openxmlformats.org/spreadsheetml/2006/main" xmlns:r="http://schemas.openxmlformats.org/officeDocument/2006/relationships">
  <dimension ref="A3:B10"/>
  <sheetViews>
    <sheetView zoomScalePageLayoutView="0" workbookViewId="0" topLeftCell="A1">
      <selection activeCell="A46" sqref="A46"/>
    </sheetView>
  </sheetViews>
  <sheetFormatPr defaultColWidth="11.421875" defaultRowHeight="12.75"/>
  <cols>
    <col min="1" max="1" width="15.00390625" style="0" customWidth="1"/>
  </cols>
  <sheetData>
    <row r="3" ht="12.75">
      <c r="A3" t="s">
        <v>1086</v>
      </c>
    </row>
    <row r="5" spans="1:2" ht="12.75">
      <c r="A5" t="s">
        <v>1074</v>
      </c>
      <c r="B5" t="s">
        <v>1075</v>
      </c>
    </row>
    <row r="6" ht="12.75">
      <c r="A6" t="s">
        <v>1076</v>
      </c>
    </row>
    <row r="7" ht="12.75">
      <c r="A7" t="s">
        <v>1077</v>
      </c>
    </row>
    <row r="8" ht="12.75">
      <c r="A8" t="s">
        <v>1078</v>
      </c>
    </row>
    <row r="9" ht="12.75">
      <c r="A9" t="s">
        <v>1079</v>
      </c>
    </row>
    <row r="10" ht="12.75">
      <c r="A10" t="s">
        <v>1080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000"/>
  </sheetPr>
  <dimension ref="A1:AH489"/>
  <sheetViews>
    <sheetView tabSelected="1" zoomScale="70" zoomScaleNormal="70" zoomScalePageLayoutView="0" workbookViewId="0" topLeftCell="A1">
      <selection activeCell="G29" sqref="G29"/>
    </sheetView>
  </sheetViews>
  <sheetFormatPr defaultColWidth="120.57421875" defaultRowHeight="12.75"/>
  <cols>
    <col min="1" max="1" width="9.8515625" style="16" customWidth="1"/>
    <col min="2" max="2" width="12.57421875" style="16" customWidth="1"/>
    <col min="3" max="3" width="5.28125" style="16" customWidth="1"/>
    <col min="4" max="4" width="19.00390625" style="16" customWidth="1"/>
    <col min="5" max="5" width="20.140625" style="16" customWidth="1"/>
    <col min="6" max="6" width="24.00390625" style="16" customWidth="1"/>
    <col min="7" max="7" width="19.8515625" style="16" customWidth="1"/>
    <col min="8" max="8" width="18.140625" style="16" customWidth="1"/>
    <col min="9" max="9" width="6.7109375" style="18" customWidth="1"/>
    <col min="10" max="10" width="17.28125" style="16" customWidth="1"/>
    <col min="11" max="11" width="21.28125" style="16" customWidth="1"/>
    <col min="12" max="12" width="17.00390625" style="16" customWidth="1"/>
    <col min="13" max="13" width="16.7109375" style="16" customWidth="1"/>
    <col min="14" max="14" width="10.57421875" style="15" customWidth="1"/>
    <col min="15" max="15" width="21.140625" style="16" customWidth="1"/>
    <col min="16" max="16" width="5.28125" style="16" customWidth="1"/>
    <col min="17" max="18" width="4.7109375" style="16" customWidth="1"/>
    <col min="19" max="19" width="7.7109375" style="16" customWidth="1"/>
    <col min="20" max="20" width="23.7109375" style="16" customWidth="1"/>
    <col min="21" max="21" width="6.7109375" style="19" customWidth="1"/>
    <col min="22" max="22" width="6.8515625" style="19" customWidth="1"/>
    <col min="23" max="23" width="12.57421875" style="19" customWidth="1"/>
    <col min="24" max="24" width="12.421875" style="19" customWidth="1"/>
    <col min="25" max="25" width="13.140625" style="19" customWidth="1"/>
    <col min="26" max="26" width="15.140625" style="19" customWidth="1"/>
    <col min="27" max="27" width="4.421875" style="19" customWidth="1"/>
    <col min="28" max="28" width="16.00390625" style="62" customWidth="1"/>
    <col min="29" max="31" width="11.8515625" style="18" customWidth="1"/>
    <col min="32" max="33" width="11.8515625" style="26" customWidth="1"/>
    <col min="34" max="34" width="28.421875" style="26" customWidth="1"/>
    <col min="35" max="54" width="28.421875" style="16" customWidth="1"/>
    <col min="55" max="16384" width="120.57421875" style="16" customWidth="1"/>
  </cols>
  <sheetData>
    <row r="1" spans="1:28" ht="31.5" customHeight="1">
      <c r="A1" s="103" t="s">
        <v>1081</v>
      </c>
      <c r="B1" s="104"/>
      <c r="C1" s="104"/>
      <c r="D1" s="104"/>
      <c r="E1" s="104"/>
      <c r="F1" s="104"/>
      <c r="G1" s="104"/>
      <c r="H1" s="105"/>
      <c r="I1" s="109" t="s">
        <v>1082</v>
      </c>
      <c r="J1" s="110"/>
      <c r="K1" s="110"/>
      <c r="L1" s="110"/>
      <c r="M1" s="110"/>
      <c r="N1" s="110"/>
      <c r="O1" s="110"/>
      <c r="P1" s="110"/>
      <c r="Q1" s="110"/>
      <c r="R1" s="110"/>
      <c r="S1" s="111"/>
      <c r="T1" s="91"/>
      <c r="U1" s="83"/>
      <c r="V1" s="83"/>
      <c r="W1" s="83"/>
      <c r="X1" s="83"/>
      <c r="Y1" s="83"/>
      <c r="Z1" s="83"/>
      <c r="AA1" s="83"/>
      <c r="AB1" s="115" t="s">
        <v>1088</v>
      </c>
    </row>
    <row r="2" spans="1:28" ht="25.5" customHeight="1" thickBot="1">
      <c r="A2" s="106"/>
      <c r="B2" s="107"/>
      <c r="C2" s="107"/>
      <c r="D2" s="107"/>
      <c r="E2" s="107"/>
      <c r="F2" s="107"/>
      <c r="G2" s="107"/>
      <c r="H2" s="108"/>
      <c r="I2" s="112"/>
      <c r="J2" s="113"/>
      <c r="K2" s="113"/>
      <c r="L2" s="113"/>
      <c r="M2" s="113"/>
      <c r="N2" s="113"/>
      <c r="O2" s="113"/>
      <c r="P2" s="113"/>
      <c r="Q2" s="113"/>
      <c r="R2" s="113"/>
      <c r="S2" s="114"/>
      <c r="T2" s="92"/>
      <c r="U2" s="84"/>
      <c r="V2" s="85"/>
      <c r="W2" s="85"/>
      <c r="X2" s="86"/>
      <c r="Y2" s="85"/>
      <c r="Z2" s="85"/>
      <c r="AA2" s="86"/>
      <c r="AB2" s="116"/>
    </row>
    <row r="3" spans="1:32" ht="84" customHeight="1">
      <c r="A3" s="34" t="s">
        <v>531</v>
      </c>
      <c r="B3" s="34" t="s">
        <v>532</v>
      </c>
      <c r="C3" s="34" t="s">
        <v>533</v>
      </c>
      <c r="D3" s="34" t="s">
        <v>534</v>
      </c>
      <c r="E3" s="35" t="s">
        <v>1099</v>
      </c>
      <c r="F3" s="34" t="s">
        <v>536</v>
      </c>
      <c r="G3" s="34" t="s">
        <v>537</v>
      </c>
      <c r="H3" s="34" t="s">
        <v>538</v>
      </c>
      <c r="I3" s="32" t="s">
        <v>539</v>
      </c>
      <c r="J3" s="33" t="s">
        <v>540</v>
      </c>
      <c r="K3" s="33" t="s">
        <v>541</v>
      </c>
      <c r="L3" s="33" t="s">
        <v>542</v>
      </c>
      <c r="M3" s="33" t="s">
        <v>1102</v>
      </c>
      <c r="N3" s="33" t="s">
        <v>543</v>
      </c>
      <c r="O3" s="33" t="s">
        <v>544</v>
      </c>
      <c r="P3" s="82" t="s">
        <v>539</v>
      </c>
      <c r="Q3" s="64" t="s">
        <v>1132</v>
      </c>
      <c r="R3" s="65" t="s">
        <v>1133</v>
      </c>
      <c r="S3" s="63" t="s">
        <v>1091</v>
      </c>
      <c r="T3" s="79" t="s">
        <v>1110</v>
      </c>
      <c r="U3" s="82" t="s">
        <v>556</v>
      </c>
      <c r="V3" s="82" t="s">
        <v>539</v>
      </c>
      <c r="W3" s="82" t="s">
        <v>557</v>
      </c>
      <c r="X3" s="82" t="s">
        <v>558</v>
      </c>
      <c r="Y3" s="82" t="s">
        <v>559</v>
      </c>
      <c r="Z3" s="82" t="s">
        <v>560</v>
      </c>
      <c r="AA3" s="82" t="s">
        <v>1111</v>
      </c>
      <c r="AB3" s="117"/>
      <c r="AC3" s="41" t="s">
        <v>1015</v>
      </c>
      <c r="AD3" s="42"/>
      <c r="AE3" s="42"/>
      <c r="AF3" s="42"/>
    </row>
    <row r="4" spans="1:34" s="76" customFormat="1" ht="18" customHeight="1">
      <c r="A4" s="68" t="s">
        <v>1178</v>
      </c>
      <c r="B4" s="68" t="s">
        <v>698</v>
      </c>
      <c r="C4" s="68" t="s">
        <v>825</v>
      </c>
      <c r="D4" s="68" t="s">
        <v>1093</v>
      </c>
      <c r="E4" s="68" t="s">
        <v>561</v>
      </c>
      <c r="F4" s="68" t="s">
        <v>1179</v>
      </c>
      <c r="G4" s="68" t="s">
        <v>561</v>
      </c>
      <c r="H4" s="68" t="s">
        <v>1117</v>
      </c>
      <c r="I4" s="68" t="s">
        <v>553</v>
      </c>
      <c r="J4" s="68" t="s">
        <v>1137</v>
      </c>
      <c r="K4" s="68" t="s">
        <v>1199</v>
      </c>
      <c r="L4" s="68"/>
      <c r="M4" s="68" t="s">
        <v>1148</v>
      </c>
      <c r="N4" s="89" t="s">
        <v>1180</v>
      </c>
      <c r="O4" s="68" t="s">
        <v>1092</v>
      </c>
      <c r="P4" s="87" t="s">
        <v>1094</v>
      </c>
      <c r="Q4" s="66"/>
      <c r="R4" s="67"/>
      <c r="S4" s="71" t="str">
        <f>IF(OR(AND(Q4&lt;4,R4=1),AND(Q4&lt;3,R4=2),AND(Q4&lt;2,R4=3)),"Vert",IF(OR(AND(Q4=4,R4=2),AND(Q4&gt;2,R4=3),AND(Q4&gt;1,R4=4)),"Rouge",IF(OR(AND(Q4=4,R4=1),AND(Q4=3,R4=2),AND(Q4=2,R4=3),AND(Q4=1,R4=4)),"Jaune","  ")))</f>
        <v>  </v>
      </c>
      <c r="T4" s="80"/>
      <c r="U4" s="72"/>
      <c r="V4" s="73"/>
      <c r="W4" s="73"/>
      <c r="X4" s="73"/>
      <c r="Y4" s="73"/>
      <c r="Z4" s="72"/>
      <c r="AA4" s="73"/>
      <c r="AB4" s="81" t="s">
        <v>1167</v>
      </c>
      <c r="AC4" s="74"/>
      <c r="AD4" s="74"/>
      <c r="AE4" s="74"/>
      <c r="AF4" s="75"/>
      <c r="AG4" s="75"/>
      <c r="AH4" s="75"/>
    </row>
    <row r="5" spans="1:34" s="76" customFormat="1" ht="18" customHeight="1">
      <c r="A5" s="68" t="s">
        <v>1178</v>
      </c>
      <c r="B5" s="68" t="s">
        <v>698</v>
      </c>
      <c r="C5" s="68" t="s">
        <v>825</v>
      </c>
      <c r="D5" s="68" t="s">
        <v>1093</v>
      </c>
      <c r="E5" s="68" t="s">
        <v>561</v>
      </c>
      <c r="F5" s="68" t="s">
        <v>1179</v>
      </c>
      <c r="G5" s="68" t="s">
        <v>1130</v>
      </c>
      <c r="H5" s="68" t="s">
        <v>1117</v>
      </c>
      <c r="I5" s="68" t="s">
        <v>553</v>
      </c>
      <c r="J5" s="68" t="s">
        <v>1137</v>
      </c>
      <c r="K5" s="68" t="s">
        <v>1200</v>
      </c>
      <c r="L5" s="68"/>
      <c r="M5" s="68" t="s">
        <v>1149</v>
      </c>
      <c r="N5" s="89" t="s">
        <v>1180</v>
      </c>
      <c r="O5" s="68"/>
      <c r="P5" s="87" t="s">
        <v>1094</v>
      </c>
      <c r="Q5" s="66"/>
      <c r="R5" s="67"/>
      <c r="S5" s="71"/>
      <c r="T5" s="80"/>
      <c r="U5" s="72"/>
      <c r="V5" s="73"/>
      <c r="W5" s="73"/>
      <c r="X5" s="73"/>
      <c r="Y5" s="73"/>
      <c r="Z5" s="72"/>
      <c r="AA5" s="73"/>
      <c r="AB5" s="81" t="s">
        <v>1167</v>
      </c>
      <c r="AC5" s="74"/>
      <c r="AD5" s="74"/>
      <c r="AE5" s="74"/>
      <c r="AF5" s="75"/>
      <c r="AG5" s="75"/>
      <c r="AH5" s="75"/>
    </row>
    <row r="6" spans="1:34" s="76" customFormat="1" ht="18" customHeight="1">
      <c r="A6" s="68" t="s">
        <v>1178</v>
      </c>
      <c r="B6" s="68" t="s">
        <v>698</v>
      </c>
      <c r="C6" s="68" t="s">
        <v>825</v>
      </c>
      <c r="D6" s="68" t="s">
        <v>1093</v>
      </c>
      <c r="E6" s="68" t="s">
        <v>561</v>
      </c>
      <c r="F6" s="68" t="s">
        <v>1179</v>
      </c>
      <c r="G6" s="68" t="s">
        <v>1130</v>
      </c>
      <c r="H6" s="68" t="s">
        <v>1117</v>
      </c>
      <c r="I6" s="68" t="s">
        <v>553</v>
      </c>
      <c r="J6" s="68" t="s">
        <v>1137</v>
      </c>
      <c r="K6" s="68" t="s">
        <v>1200</v>
      </c>
      <c r="L6" s="68"/>
      <c r="M6" s="68" t="s">
        <v>1150</v>
      </c>
      <c r="N6" s="89" t="s">
        <v>1180</v>
      </c>
      <c r="O6" s="68"/>
      <c r="P6" s="87" t="s">
        <v>1094</v>
      </c>
      <c r="Q6" s="66"/>
      <c r="R6" s="67"/>
      <c r="S6" s="71"/>
      <c r="T6" s="80"/>
      <c r="U6" s="72"/>
      <c r="V6" s="73"/>
      <c r="W6" s="73"/>
      <c r="X6" s="73"/>
      <c r="Y6" s="73"/>
      <c r="Z6" s="72"/>
      <c r="AA6" s="73"/>
      <c r="AB6" s="81" t="s">
        <v>1167</v>
      </c>
      <c r="AC6" s="74"/>
      <c r="AD6" s="74"/>
      <c r="AE6" s="74"/>
      <c r="AF6" s="75"/>
      <c r="AG6" s="75"/>
      <c r="AH6" s="75"/>
    </row>
    <row r="7" spans="1:34" s="76" customFormat="1" ht="18" customHeight="1">
      <c r="A7" s="68" t="s">
        <v>1178</v>
      </c>
      <c r="B7" s="68" t="s">
        <v>698</v>
      </c>
      <c r="C7" s="68" t="s">
        <v>825</v>
      </c>
      <c r="D7" s="68" t="s">
        <v>1093</v>
      </c>
      <c r="E7" s="68" t="s">
        <v>552</v>
      </c>
      <c r="F7" s="68" t="s">
        <v>1179</v>
      </c>
      <c r="G7" s="68" t="s">
        <v>1100</v>
      </c>
      <c r="H7" s="68" t="s">
        <v>1117</v>
      </c>
      <c r="I7" s="68" t="s">
        <v>553</v>
      </c>
      <c r="J7" s="68" t="s">
        <v>108</v>
      </c>
      <c r="K7" s="68" t="s">
        <v>1194</v>
      </c>
      <c r="L7" s="68" t="s">
        <v>1195</v>
      </c>
      <c r="M7" s="68" t="s">
        <v>1151</v>
      </c>
      <c r="N7" s="89" t="s">
        <v>1180</v>
      </c>
      <c r="O7" s="77" t="s">
        <v>829</v>
      </c>
      <c r="P7" s="87" t="s">
        <v>1094</v>
      </c>
      <c r="Q7" s="66"/>
      <c r="R7" s="67"/>
      <c r="S7" s="71"/>
      <c r="T7" s="80"/>
      <c r="U7" s="72"/>
      <c r="V7" s="73"/>
      <c r="W7" s="73"/>
      <c r="X7" s="93" t="s">
        <v>1197</v>
      </c>
      <c r="Y7" s="73"/>
      <c r="Z7" s="94" t="s">
        <v>1198</v>
      </c>
      <c r="AA7" s="73"/>
      <c r="AB7" s="81" t="s">
        <v>1167</v>
      </c>
      <c r="AC7" s="74"/>
      <c r="AD7" s="74"/>
      <c r="AE7" s="74"/>
      <c r="AF7" s="75"/>
      <c r="AG7" s="75"/>
      <c r="AH7" s="75"/>
    </row>
    <row r="8" spans="1:34" s="76" customFormat="1" ht="18" customHeight="1">
      <c r="A8" s="68" t="s">
        <v>1178</v>
      </c>
      <c r="B8" s="68" t="s">
        <v>698</v>
      </c>
      <c r="C8" s="68" t="s">
        <v>825</v>
      </c>
      <c r="D8" s="68" t="s">
        <v>1093</v>
      </c>
      <c r="E8" s="68" t="s">
        <v>1202</v>
      </c>
      <c r="F8" s="68" t="s">
        <v>1179</v>
      </c>
      <c r="G8" s="68" t="s">
        <v>1201</v>
      </c>
      <c r="H8" s="68" t="s">
        <v>1128</v>
      </c>
      <c r="I8" s="68" t="s">
        <v>553</v>
      </c>
      <c r="J8" s="68" t="s">
        <v>1203</v>
      </c>
      <c r="K8" s="68"/>
      <c r="L8" s="68"/>
      <c r="M8" s="68" t="s">
        <v>1151</v>
      </c>
      <c r="N8" s="89" t="s">
        <v>1180</v>
      </c>
      <c r="O8" s="77" t="s">
        <v>829</v>
      </c>
      <c r="P8" s="87"/>
      <c r="Q8" s="66"/>
      <c r="R8" s="67"/>
      <c r="S8" s="71"/>
      <c r="T8" s="80"/>
      <c r="U8" s="72"/>
      <c r="V8" s="73"/>
      <c r="W8" s="73"/>
      <c r="X8" s="93"/>
      <c r="Y8" s="73"/>
      <c r="Z8" s="94"/>
      <c r="AA8" s="73"/>
      <c r="AB8" s="81"/>
      <c r="AC8" s="74"/>
      <c r="AD8" s="74"/>
      <c r="AE8" s="74"/>
      <c r="AF8" s="75"/>
      <c r="AG8" s="75"/>
      <c r="AH8" s="75"/>
    </row>
    <row r="9" spans="1:34" s="76" customFormat="1" ht="18" customHeight="1">
      <c r="A9" s="68" t="s">
        <v>1178</v>
      </c>
      <c r="B9" s="68" t="s">
        <v>698</v>
      </c>
      <c r="C9" s="68" t="s">
        <v>825</v>
      </c>
      <c r="D9" s="68" t="s">
        <v>1093</v>
      </c>
      <c r="E9" s="68" t="s">
        <v>552</v>
      </c>
      <c r="F9" s="68" t="s">
        <v>1179</v>
      </c>
      <c r="G9" s="68" t="s">
        <v>1101</v>
      </c>
      <c r="H9" s="68" t="s">
        <v>1117</v>
      </c>
      <c r="I9" s="68" t="s">
        <v>553</v>
      </c>
      <c r="J9" s="68" t="s">
        <v>108</v>
      </c>
      <c r="K9" s="68" t="s">
        <v>1194</v>
      </c>
      <c r="L9" s="68" t="s">
        <v>1196</v>
      </c>
      <c r="M9" s="68" t="s">
        <v>1152</v>
      </c>
      <c r="N9" s="89" t="s">
        <v>1180</v>
      </c>
      <c r="O9" s="77" t="s">
        <v>830</v>
      </c>
      <c r="P9" s="87" t="s">
        <v>1094</v>
      </c>
      <c r="Q9" s="66"/>
      <c r="R9" s="67"/>
      <c r="S9" s="71"/>
      <c r="T9" s="80"/>
      <c r="U9" s="72"/>
      <c r="V9" s="73"/>
      <c r="W9" s="73"/>
      <c r="X9" s="93" t="s">
        <v>1197</v>
      </c>
      <c r="Y9" s="73"/>
      <c r="Z9" s="94" t="s">
        <v>1198</v>
      </c>
      <c r="AA9" s="73"/>
      <c r="AB9" s="81" t="s">
        <v>1167</v>
      </c>
      <c r="AC9" s="74"/>
      <c r="AD9" s="74"/>
      <c r="AE9" s="74"/>
      <c r="AF9" s="75"/>
      <c r="AG9" s="75"/>
      <c r="AH9" s="75"/>
    </row>
    <row r="10" spans="1:34" s="76" customFormat="1" ht="18" customHeight="1">
      <c r="A10" s="68" t="s">
        <v>1178</v>
      </c>
      <c r="B10" s="68" t="s">
        <v>698</v>
      </c>
      <c r="C10" s="68" t="s">
        <v>825</v>
      </c>
      <c r="D10" s="68" t="s">
        <v>1093</v>
      </c>
      <c r="E10" s="68" t="s">
        <v>1202</v>
      </c>
      <c r="F10" s="68" t="s">
        <v>1179</v>
      </c>
      <c r="G10" s="68" t="s">
        <v>1201</v>
      </c>
      <c r="H10" s="68" t="s">
        <v>1128</v>
      </c>
      <c r="I10" s="68" t="s">
        <v>553</v>
      </c>
      <c r="J10" s="68" t="s">
        <v>1203</v>
      </c>
      <c r="K10" s="68"/>
      <c r="L10" s="68"/>
      <c r="M10" s="68" t="s">
        <v>1152</v>
      </c>
      <c r="N10" s="89" t="s">
        <v>1180</v>
      </c>
      <c r="O10" s="77" t="s">
        <v>830</v>
      </c>
      <c r="P10" s="87"/>
      <c r="Q10" s="66"/>
      <c r="R10" s="67"/>
      <c r="S10" s="71"/>
      <c r="T10" s="80"/>
      <c r="U10" s="72"/>
      <c r="V10" s="73"/>
      <c r="W10" s="73"/>
      <c r="X10" s="93"/>
      <c r="Y10" s="73"/>
      <c r="Z10" s="94"/>
      <c r="AA10" s="73"/>
      <c r="AB10" s="81"/>
      <c r="AC10" s="74"/>
      <c r="AD10" s="74"/>
      <c r="AE10" s="74"/>
      <c r="AF10" s="75"/>
      <c r="AG10" s="75"/>
      <c r="AH10" s="75"/>
    </row>
    <row r="11" spans="1:34" s="76" customFormat="1" ht="18" customHeight="1">
      <c r="A11" s="68" t="s">
        <v>1178</v>
      </c>
      <c r="B11" s="68" t="s">
        <v>698</v>
      </c>
      <c r="C11" s="68" t="s">
        <v>825</v>
      </c>
      <c r="D11" s="68" t="s">
        <v>1093</v>
      </c>
      <c r="E11" s="68" t="s">
        <v>562</v>
      </c>
      <c r="F11" s="68" t="s">
        <v>1179</v>
      </c>
      <c r="G11" s="68" t="s">
        <v>1109</v>
      </c>
      <c r="H11" s="68" t="s">
        <v>1139</v>
      </c>
      <c r="I11" s="68" t="s">
        <v>553</v>
      </c>
      <c r="J11" s="68" t="s">
        <v>1140</v>
      </c>
      <c r="K11" s="68" t="s">
        <v>1156</v>
      </c>
      <c r="L11" s="68"/>
      <c r="M11" s="68" t="s">
        <v>1158</v>
      </c>
      <c r="N11" s="89" t="s">
        <v>1180</v>
      </c>
      <c r="O11" s="68"/>
      <c r="P11" s="87" t="s">
        <v>1094</v>
      </c>
      <c r="Q11" s="66"/>
      <c r="R11" s="67"/>
      <c r="S11" s="71"/>
      <c r="T11" s="80"/>
      <c r="U11" s="72"/>
      <c r="V11" s="73"/>
      <c r="W11" s="73"/>
      <c r="X11" s="73"/>
      <c r="Y11" s="73"/>
      <c r="Z11" s="72"/>
      <c r="AA11" s="73"/>
      <c r="AB11" s="81" t="s">
        <v>1167</v>
      </c>
      <c r="AC11" s="74"/>
      <c r="AD11" s="74"/>
      <c r="AE11" s="74"/>
      <c r="AF11" s="75"/>
      <c r="AG11" s="75"/>
      <c r="AH11" s="75"/>
    </row>
    <row r="12" spans="1:34" s="76" customFormat="1" ht="18" customHeight="1">
      <c r="A12" s="68" t="s">
        <v>1178</v>
      </c>
      <c r="B12" s="68" t="s">
        <v>698</v>
      </c>
      <c r="C12" s="68" t="s">
        <v>825</v>
      </c>
      <c r="D12" s="68" t="s">
        <v>1093</v>
      </c>
      <c r="E12" s="68" t="s">
        <v>562</v>
      </c>
      <c r="F12" s="68" t="s">
        <v>1179</v>
      </c>
      <c r="G12" s="68" t="s">
        <v>1089</v>
      </c>
      <c r="H12" s="68" t="s">
        <v>1139</v>
      </c>
      <c r="I12" s="68" t="s">
        <v>553</v>
      </c>
      <c r="J12" s="68" t="s">
        <v>1140</v>
      </c>
      <c r="K12" s="68" t="s">
        <v>1193</v>
      </c>
      <c r="L12" s="68"/>
      <c r="M12" s="68" t="s">
        <v>1154</v>
      </c>
      <c r="N12" s="89" t="s">
        <v>1180</v>
      </c>
      <c r="O12" s="68"/>
      <c r="P12" s="87" t="s">
        <v>1155</v>
      </c>
      <c r="Q12" s="66"/>
      <c r="R12" s="67"/>
      <c r="S12" s="71"/>
      <c r="T12" s="80"/>
      <c r="U12" s="72"/>
      <c r="V12" s="73"/>
      <c r="W12" s="73"/>
      <c r="X12" s="73"/>
      <c r="Y12" s="73"/>
      <c r="Z12" s="72"/>
      <c r="AA12" s="73"/>
      <c r="AB12" s="81" t="s">
        <v>1167</v>
      </c>
      <c r="AC12" s="74"/>
      <c r="AD12" s="74"/>
      <c r="AE12" s="74"/>
      <c r="AF12" s="75"/>
      <c r="AG12" s="75"/>
      <c r="AH12" s="75"/>
    </row>
    <row r="13" spans="1:34" s="76" customFormat="1" ht="18" customHeight="1">
      <c r="A13" s="68" t="s">
        <v>1178</v>
      </c>
      <c r="B13" s="68" t="s">
        <v>698</v>
      </c>
      <c r="C13" s="68" t="s">
        <v>825</v>
      </c>
      <c r="D13" s="68" t="s">
        <v>1093</v>
      </c>
      <c r="E13" s="68" t="s">
        <v>562</v>
      </c>
      <c r="F13" s="68" t="s">
        <v>1179</v>
      </c>
      <c r="G13" s="68" t="s">
        <v>1109</v>
      </c>
      <c r="H13" s="68" t="s">
        <v>1139</v>
      </c>
      <c r="I13" s="68" t="s">
        <v>553</v>
      </c>
      <c r="J13" s="68" t="s">
        <v>1140</v>
      </c>
      <c r="K13" s="68" t="s">
        <v>1156</v>
      </c>
      <c r="L13" s="68"/>
      <c r="M13" s="68" t="s">
        <v>1157</v>
      </c>
      <c r="N13" s="89" t="s">
        <v>1180</v>
      </c>
      <c r="O13" s="77" t="s">
        <v>1092</v>
      </c>
      <c r="P13" s="87" t="s">
        <v>1155</v>
      </c>
      <c r="Q13" s="66"/>
      <c r="R13" s="67"/>
      <c r="S13" s="71" t="str">
        <f>IF(OR(AND(Q13&lt;4,R13=1),AND(Q13&lt;3,R13=2),AND(Q13&lt;2,R13=3)),"Vert",IF(OR(AND(Q13=4,R13=2),AND(Q13&gt;2,R13=3),AND(Q13&gt;1,R13=4)),"Rouge",IF(OR(AND(Q13=4,R13=1),AND(Q13=3,R13=2),AND(Q13=2,R13=3),AND(Q13=1,R13=4)),"Jaune","  ")))</f>
        <v>  </v>
      </c>
      <c r="T13" s="80"/>
      <c r="U13" s="78"/>
      <c r="V13" s="78"/>
      <c r="W13" s="78"/>
      <c r="X13" s="78"/>
      <c r="Y13" s="78"/>
      <c r="Z13" s="78"/>
      <c r="AA13" s="78"/>
      <c r="AB13" s="81" t="s">
        <v>1167</v>
      </c>
      <c r="AC13" s="74"/>
      <c r="AD13" s="74"/>
      <c r="AE13" s="74"/>
      <c r="AF13" s="75"/>
      <c r="AG13" s="75"/>
      <c r="AH13" s="75"/>
    </row>
    <row r="14" spans="1:34" s="76" customFormat="1" ht="18" customHeight="1">
      <c r="A14" s="68" t="s">
        <v>1178</v>
      </c>
      <c r="B14" s="68" t="s">
        <v>698</v>
      </c>
      <c r="C14" s="68" t="s">
        <v>825</v>
      </c>
      <c r="D14" s="68" t="s">
        <v>1093</v>
      </c>
      <c r="E14" s="68" t="s">
        <v>562</v>
      </c>
      <c r="F14" s="68" t="s">
        <v>1179</v>
      </c>
      <c r="G14" s="68" t="s">
        <v>1109</v>
      </c>
      <c r="H14" s="68" t="s">
        <v>1165</v>
      </c>
      <c r="I14" s="68" t="s">
        <v>553</v>
      </c>
      <c r="J14" s="68" t="s">
        <v>1159</v>
      </c>
      <c r="K14" s="68" t="s">
        <v>1160</v>
      </c>
      <c r="L14" s="68"/>
      <c r="M14" s="68" t="s">
        <v>1166</v>
      </c>
      <c r="N14" s="89" t="s">
        <v>1180</v>
      </c>
      <c r="O14" s="77"/>
      <c r="P14" s="87" t="s">
        <v>1141</v>
      </c>
      <c r="Q14" s="66"/>
      <c r="R14" s="67"/>
      <c r="S14" s="71"/>
      <c r="T14" s="80"/>
      <c r="U14" s="78"/>
      <c r="V14" s="78"/>
      <c r="W14" s="78"/>
      <c r="X14" s="78"/>
      <c r="Y14" s="78"/>
      <c r="Z14" s="78"/>
      <c r="AA14" s="78"/>
      <c r="AB14" s="81" t="s">
        <v>1167</v>
      </c>
      <c r="AC14" s="74"/>
      <c r="AD14" s="74"/>
      <c r="AE14" s="74"/>
      <c r="AF14" s="75"/>
      <c r="AG14" s="75"/>
      <c r="AH14" s="75"/>
    </row>
    <row r="15" spans="1:34" s="76" customFormat="1" ht="18" customHeight="1">
      <c r="A15" s="68" t="s">
        <v>1178</v>
      </c>
      <c r="B15" s="68" t="s">
        <v>698</v>
      </c>
      <c r="C15" s="68" t="s">
        <v>825</v>
      </c>
      <c r="D15" s="68" t="s">
        <v>1093</v>
      </c>
      <c r="E15" s="68" t="s">
        <v>562</v>
      </c>
      <c r="F15" s="68" t="s">
        <v>1179</v>
      </c>
      <c r="G15" s="68" t="s">
        <v>1144</v>
      </c>
      <c r="H15" s="68" t="s">
        <v>1139</v>
      </c>
      <c r="I15" s="68" t="s">
        <v>553</v>
      </c>
      <c r="J15" s="68" t="s">
        <v>1159</v>
      </c>
      <c r="K15" s="68" t="s">
        <v>1160</v>
      </c>
      <c r="L15" s="68"/>
      <c r="M15" s="68" t="s">
        <v>1164</v>
      </c>
      <c r="N15" s="89" t="s">
        <v>1180</v>
      </c>
      <c r="O15" s="77"/>
      <c r="P15" s="87" t="s">
        <v>1141</v>
      </c>
      <c r="Q15" s="66"/>
      <c r="R15" s="67"/>
      <c r="S15" s="71"/>
      <c r="T15" s="80"/>
      <c r="U15" s="78"/>
      <c r="V15" s="78"/>
      <c r="W15" s="78"/>
      <c r="X15" s="78"/>
      <c r="Y15" s="78"/>
      <c r="Z15" s="78"/>
      <c r="AA15" s="78"/>
      <c r="AB15" s="81" t="s">
        <v>1167</v>
      </c>
      <c r="AC15" s="74"/>
      <c r="AD15" s="74"/>
      <c r="AE15" s="74"/>
      <c r="AF15" s="75"/>
      <c r="AG15" s="75"/>
      <c r="AH15" s="75"/>
    </row>
    <row r="16" spans="1:34" s="76" customFormat="1" ht="18" customHeight="1">
      <c r="A16" s="68" t="s">
        <v>1178</v>
      </c>
      <c r="B16" s="68" t="s">
        <v>698</v>
      </c>
      <c r="C16" s="68" t="s">
        <v>825</v>
      </c>
      <c r="D16" s="68" t="s">
        <v>1093</v>
      </c>
      <c r="E16" s="68" t="s">
        <v>1098</v>
      </c>
      <c r="F16" s="68" t="s">
        <v>1179</v>
      </c>
      <c r="G16" s="68" t="s">
        <v>286</v>
      </c>
      <c r="H16" s="68" t="s">
        <v>1139</v>
      </c>
      <c r="I16" s="68" t="s">
        <v>553</v>
      </c>
      <c r="J16" s="68" t="s">
        <v>1122</v>
      </c>
      <c r="K16" s="68" t="s">
        <v>1161</v>
      </c>
      <c r="L16" s="68"/>
      <c r="M16" s="68" t="s">
        <v>1153</v>
      </c>
      <c r="N16" s="89" t="s">
        <v>1180</v>
      </c>
      <c r="O16" s="77" t="s">
        <v>1092</v>
      </c>
      <c r="P16" s="87" t="s">
        <v>1094</v>
      </c>
      <c r="Q16" s="66"/>
      <c r="R16" s="67"/>
      <c r="S16" s="71" t="str">
        <f>IF(OR(AND(Q16&lt;4,R16=1),AND(Q16&lt;3,R16=2),AND(Q16&lt;2,R16=3)),"Vert",IF(OR(AND(Q16=4,R16=2),AND(Q16&gt;2,R16=3),AND(Q16&gt;1,R16=4)),"Rouge",IF(OR(AND(Q16=4,R16=1),AND(Q16=3,R16=2),AND(Q16=2,R16=3),AND(Q16=1,R16=4)),"Jaune","  ")))</f>
        <v>  </v>
      </c>
      <c r="T16" s="80"/>
      <c r="U16" s="78"/>
      <c r="V16" s="78"/>
      <c r="W16" s="78"/>
      <c r="X16" s="78"/>
      <c r="Y16" s="78"/>
      <c r="Z16" s="78"/>
      <c r="AA16" s="78"/>
      <c r="AB16" s="81" t="s">
        <v>1167</v>
      </c>
      <c r="AC16" s="74"/>
      <c r="AD16" s="74"/>
      <c r="AE16" s="74"/>
      <c r="AF16" s="75"/>
      <c r="AG16" s="75"/>
      <c r="AH16" s="75"/>
    </row>
    <row r="17" spans="1:34" s="76" customFormat="1" ht="18" customHeight="1">
      <c r="A17" s="68" t="s">
        <v>1178</v>
      </c>
      <c r="B17" s="68" t="s">
        <v>698</v>
      </c>
      <c r="C17" s="68" t="s">
        <v>825</v>
      </c>
      <c r="D17" s="68" t="s">
        <v>1093</v>
      </c>
      <c r="E17" s="68" t="s">
        <v>1095</v>
      </c>
      <c r="F17" s="68" t="s">
        <v>1179</v>
      </c>
      <c r="G17" s="68" t="s">
        <v>1095</v>
      </c>
      <c r="H17" s="68" t="s">
        <v>1096</v>
      </c>
      <c r="I17" s="68" t="s">
        <v>553</v>
      </c>
      <c r="J17" s="68" t="s">
        <v>1192</v>
      </c>
      <c r="K17" s="68" t="s">
        <v>1145</v>
      </c>
      <c r="L17" s="68"/>
      <c r="M17" s="68"/>
      <c r="N17" s="89" t="s">
        <v>1180</v>
      </c>
      <c r="O17" s="68"/>
      <c r="P17" s="87" t="s">
        <v>1094</v>
      </c>
      <c r="Q17" s="66"/>
      <c r="R17" s="67"/>
      <c r="S17" s="71" t="str">
        <f>IF(OR(AND(Q17&lt;4,R17=1),AND(Q17&lt;3,R17=2),AND(Q17&lt;2,R17=3)),"Vert",IF(OR(AND(Q17=4,R17=2),AND(Q17&gt;2,R17=3),AND(Q17&gt;1,R17=4)),"Rouge",IF(OR(AND(Q17=4,R17=1),AND(Q17=3,R17=2),AND(Q17=2,R17=3),AND(Q17=1,R17=4)),"Jaune","  ")))</f>
        <v>  </v>
      </c>
      <c r="T17" s="80"/>
      <c r="U17" s="78"/>
      <c r="V17" s="78"/>
      <c r="W17" s="78"/>
      <c r="X17" s="78"/>
      <c r="Y17" s="78"/>
      <c r="Z17" s="78"/>
      <c r="AA17" s="78"/>
      <c r="AB17" s="81" t="s">
        <v>1167</v>
      </c>
      <c r="AC17" s="74"/>
      <c r="AD17" s="74"/>
      <c r="AE17" s="74"/>
      <c r="AF17" s="75"/>
      <c r="AG17" s="75"/>
      <c r="AH17" s="75"/>
    </row>
    <row r="18" spans="1:34" s="76" customFormat="1" ht="18" customHeight="1">
      <c r="A18" s="68" t="s">
        <v>1178</v>
      </c>
      <c r="B18" s="68" t="s">
        <v>698</v>
      </c>
      <c r="C18" s="68" t="s">
        <v>825</v>
      </c>
      <c r="D18" s="68" t="s">
        <v>1093</v>
      </c>
      <c r="E18" s="68" t="s">
        <v>1142</v>
      </c>
      <c r="F18" s="68" t="s">
        <v>1179</v>
      </c>
      <c r="G18" s="68" t="s">
        <v>1142</v>
      </c>
      <c r="H18" s="68" t="s">
        <v>1095</v>
      </c>
      <c r="I18" s="68" t="s">
        <v>553</v>
      </c>
      <c r="J18" s="68" t="s">
        <v>1162</v>
      </c>
      <c r="K18" s="68" t="s">
        <v>1146</v>
      </c>
      <c r="L18" s="68"/>
      <c r="M18" s="68"/>
      <c r="N18" s="89" t="s">
        <v>1180</v>
      </c>
      <c r="O18" s="68"/>
      <c r="P18" s="87" t="s">
        <v>1094</v>
      </c>
      <c r="Q18" s="66"/>
      <c r="R18" s="67"/>
      <c r="S18" s="71"/>
      <c r="T18" s="80"/>
      <c r="U18" s="78"/>
      <c r="V18" s="78"/>
      <c r="W18" s="78"/>
      <c r="X18" s="78"/>
      <c r="Y18" s="78"/>
      <c r="Z18" s="78"/>
      <c r="AA18" s="78"/>
      <c r="AB18" s="81" t="s">
        <v>1167</v>
      </c>
      <c r="AC18" s="74"/>
      <c r="AD18" s="74"/>
      <c r="AE18" s="74"/>
      <c r="AF18" s="75"/>
      <c r="AG18" s="75"/>
      <c r="AH18" s="75"/>
    </row>
    <row r="19" spans="1:34" s="76" customFormat="1" ht="18" customHeight="1">
      <c r="A19" s="68" t="s">
        <v>1178</v>
      </c>
      <c r="B19" s="68" t="s">
        <v>698</v>
      </c>
      <c r="C19" s="68" t="s">
        <v>825</v>
      </c>
      <c r="D19" s="68" t="s">
        <v>1093</v>
      </c>
      <c r="E19" s="77" t="s">
        <v>899</v>
      </c>
      <c r="F19" s="68" t="s">
        <v>1179</v>
      </c>
      <c r="G19" s="68" t="s">
        <v>899</v>
      </c>
      <c r="H19" s="68" t="s">
        <v>1124</v>
      </c>
      <c r="I19" s="68" t="s">
        <v>553</v>
      </c>
      <c r="J19" s="68" t="s">
        <v>1143</v>
      </c>
      <c r="K19" s="68" t="s">
        <v>1163</v>
      </c>
      <c r="L19" s="68" t="s">
        <v>551</v>
      </c>
      <c r="M19" s="68" t="s">
        <v>551</v>
      </c>
      <c r="N19" s="89" t="s">
        <v>1180</v>
      </c>
      <c r="O19" s="68" t="s">
        <v>1092</v>
      </c>
      <c r="P19" s="87" t="s">
        <v>1094</v>
      </c>
      <c r="Q19" s="66"/>
      <c r="R19" s="67"/>
      <c r="S19" s="71" t="str">
        <f>IF(OR(AND(Q19&lt;4,R19=1),AND(Q19&lt;3,R19=2),AND(Q19&lt;2,R19=3)),"Vert",IF(OR(AND(Q19=4,R19=2),AND(Q19&gt;2,R19=3),AND(Q19&gt;1,R19=4)),"Rouge",IF(OR(AND(Q19=4,R19=1),AND(Q19=3,R19=2),AND(Q19=2,R19=3),AND(Q19=1,R19=4)),"Jaune","  ")))</f>
        <v>  </v>
      </c>
      <c r="T19" s="80"/>
      <c r="U19" s="78"/>
      <c r="V19" s="78"/>
      <c r="W19" s="78"/>
      <c r="X19" s="78"/>
      <c r="Y19" s="78"/>
      <c r="Z19" s="78"/>
      <c r="AA19" s="78"/>
      <c r="AB19" s="81" t="s">
        <v>1167</v>
      </c>
      <c r="AC19" s="74"/>
      <c r="AD19" s="74"/>
      <c r="AE19" s="74"/>
      <c r="AF19" s="75"/>
      <c r="AG19" s="75"/>
      <c r="AH19" s="75"/>
    </row>
    <row r="20" spans="1:34" s="76" customFormat="1" ht="18" customHeight="1">
      <c r="A20" s="68" t="s">
        <v>1178</v>
      </c>
      <c r="B20" s="68" t="s">
        <v>698</v>
      </c>
      <c r="C20" s="68" t="s">
        <v>825</v>
      </c>
      <c r="D20" s="68" t="s">
        <v>1093</v>
      </c>
      <c r="E20" s="69" t="s">
        <v>1108</v>
      </c>
      <c r="F20" s="68" t="s">
        <v>1179</v>
      </c>
      <c r="G20" s="68" t="s">
        <v>1108</v>
      </c>
      <c r="H20" s="68" t="s">
        <v>1123</v>
      </c>
      <c r="I20" s="68" t="s">
        <v>553</v>
      </c>
      <c r="J20" s="68" t="s">
        <v>1113</v>
      </c>
      <c r="K20" s="68" t="s">
        <v>1147</v>
      </c>
      <c r="L20" s="68"/>
      <c r="M20" s="68"/>
      <c r="N20" s="89" t="s">
        <v>1180</v>
      </c>
      <c r="O20" s="68"/>
      <c r="P20" s="87" t="s">
        <v>1094</v>
      </c>
      <c r="Q20" s="66"/>
      <c r="R20" s="67"/>
      <c r="S20" s="71" t="str">
        <f>IF(OR(AND(Q20&lt;4,R20=1),AND(Q20&lt;3,R20=2),AND(Q20&lt;2,R20=3)),"Vert",IF(OR(AND(Q20=4,R20=2),AND(Q20&gt;2,R20=3),AND(Q20&gt;1,R20=4)),"Rouge",IF(OR(AND(Q20=4,R20=1),AND(Q20=3,R20=2),AND(Q20=2,R20=3),AND(Q20=1,R20=4)),"Jaune","  ")))</f>
        <v>  </v>
      </c>
      <c r="T20" s="80"/>
      <c r="U20" s="72"/>
      <c r="V20" s="73"/>
      <c r="W20" s="73"/>
      <c r="X20" s="73"/>
      <c r="Y20" s="73"/>
      <c r="Z20" s="72"/>
      <c r="AA20" s="73"/>
      <c r="AB20" s="81" t="s">
        <v>1167</v>
      </c>
      <c r="AC20" s="74"/>
      <c r="AD20" s="74"/>
      <c r="AE20" s="74"/>
      <c r="AF20" s="75"/>
      <c r="AG20" s="75"/>
      <c r="AH20" s="75"/>
    </row>
    <row r="21" spans="1:34" s="76" customFormat="1" ht="18" customHeight="1">
      <c r="A21" s="68" t="s">
        <v>1178</v>
      </c>
      <c r="B21" s="68" t="s">
        <v>698</v>
      </c>
      <c r="C21" s="68" t="s">
        <v>825</v>
      </c>
      <c r="D21" s="68" t="s">
        <v>1093</v>
      </c>
      <c r="E21" s="69" t="s">
        <v>1138</v>
      </c>
      <c r="F21" s="68" t="s">
        <v>1179</v>
      </c>
      <c r="G21" s="68" t="s">
        <v>1138</v>
      </c>
      <c r="H21" s="68" t="s">
        <v>1124</v>
      </c>
      <c r="I21" s="68" t="s">
        <v>553</v>
      </c>
      <c r="J21" s="68" t="s">
        <v>1177</v>
      </c>
      <c r="K21" s="68" t="s">
        <v>1134</v>
      </c>
      <c r="L21" s="68"/>
      <c r="M21" s="68"/>
      <c r="N21" s="89" t="s">
        <v>1180</v>
      </c>
      <c r="O21" s="68"/>
      <c r="P21" s="87" t="s">
        <v>1094</v>
      </c>
      <c r="Q21" s="66"/>
      <c r="R21" s="67"/>
      <c r="S21" s="71"/>
      <c r="T21" s="80"/>
      <c r="U21" s="72"/>
      <c r="V21" s="73"/>
      <c r="W21" s="73"/>
      <c r="X21" s="73"/>
      <c r="Y21" s="73"/>
      <c r="Z21" s="72"/>
      <c r="AA21" s="73"/>
      <c r="AB21" s="81" t="s">
        <v>1167</v>
      </c>
      <c r="AC21" s="74"/>
      <c r="AD21" s="74"/>
      <c r="AE21" s="74"/>
      <c r="AF21" s="75"/>
      <c r="AG21" s="75"/>
      <c r="AH21" s="75"/>
    </row>
    <row r="22" spans="1:34" s="76" customFormat="1" ht="18" customHeight="1">
      <c r="A22" s="68" t="s">
        <v>1178</v>
      </c>
      <c r="B22" s="68" t="s">
        <v>698</v>
      </c>
      <c r="C22" s="68" t="s">
        <v>825</v>
      </c>
      <c r="D22" s="68" t="s">
        <v>1093</v>
      </c>
      <c r="E22" s="69" t="s">
        <v>1107</v>
      </c>
      <c r="F22" s="68" t="s">
        <v>1179</v>
      </c>
      <c r="G22" s="68" t="s">
        <v>1107</v>
      </c>
      <c r="H22" s="68" t="s">
        <v>1128</v>
      </c>
      <c r="I22" s="68" t="s">
        <v>553</v>
      </c>
      <c r="J22" s="68" t="s">
        <v>1121</v>
      </c>
      <c r="K22" s="68" t="s">
        <v>1116</v>
      </c>
      <c r="L22" s="68"/>
      <c r="M22" s="68"/>
      <c r="N22" s="89" t="s">
        <v>1180</v>
      </c>
      <c r="O22" s="68"/>
      <c r="P22" s="87" t="s">
        <v>1094</v>
      </c>
      <c r="Q22" s="66"/>
      <c r="R22" s="67"/>
      <c r="S22" s="71"/>
      <c r="T22" s="80"/>
      <c r="U22" s="72"/>
      <c r="V22" s="73"/>
      <c r="W22" s="73"/>
      <c r="X22" s="73"/>
      <c r="Y22" s="73"/>
      <c r="Z22" s="72"/>
      <c r="AA22" s="73"/>
      <c r="AB22" s="81" t="s">
        <v>1167</v>
      </c>
      <c r="AC22" s="74"/>
      <c r="AD22" s="74"/>
      <c r="AE22" s="74"/>
      <c r="AF22" s="75"/>
      <c r="AG22" s="75"/>
      <c r="AH22" s="75"/>
    </row>
    <row r="23" spans="1:34" s="76" customFormat="1" ht="18" customHeight="1">
      <c r="A23" s="68" t="s">
        <v>1178</v>
      </c>
      <c r="B23" s="68" t="s">
        <v>698</v>
      </c>
      <c r="C23" s="68" t="s">
        <v>825</v>
      </c>
      <c r="D23" s="68" t="s">
        <v>1093</v>
      </c>
      <c r="E23" s="69" t="s">
        <v>1103</v>
      </c>
      <c r="F23" s="68" t="s">
        <v>1179</v>
      </c>
      <c r="G23" s="68" t="s">
        <v>1120</v>
      </c>
      <c r="H23" s="68" t="s">
        <v>1124</v>
      </c>
      <c r="I23" s="68" t="s">
        <v>553</v>
      </c>
      <c r="J23" s="68" t="s">
        <v>1172</v>
      </c>
      <c r="K23" s="68" t="s">
        <v>1168</v>
      </c>
      <c r="L23" s="68" t="s">
        <v>1092</v>
      </c>
      <c r="M23" s="68"/>
      <c r="N23" s="89" t="s">
        <v>1180</v>
      </c>
      <c r="O23" s="68"/>
      <c r="P23" s="87" t="s">
        <v>1094</v>
      </c>
      <c r="Q23" s="66"/>
      <c r="R23" s="67"/>
      <c r="S23" s="71"/>
      <c r="T23" s="80"/>
      <c r="U23" s="72"/>
      <c r="V23" s="73"/>
      <c r="W23" s="73"/>
      <c r="X23" s="73"/>
      <c r="Y23" s="73"/>
      <c r="Z23" s="72"/>
      <c r="AA23" s="73"/>
      <c r="AB23" s="81" t="s">
        <v>1167</v>
      </c>
      <c r="AC23" s="74"/>
      <c r="AD23" s="74"/>
      <c r="AE23" s="74"/>
      <c r="AF23" s="75"/>
      <c r="AG23" s="75"/>
      <c r="AH23" s="75"/>
    </row>
    <row r="24" spans="1:34" s="76" customFormat="1" ht="18" customHeight="1">
      <c r="A24" s="68" t="s">
        <v>1178</v>
      </c>
      <c r="B24" s="68" t="s">
        <v>698</v>
      </c>
      <c r="C24" s="68" t="s">
        <v>825</v>
      </c>
      <c r="D24" s="68" t="s">
        <v>1093</v>
      </c>
      <c r="E24" s="69" t="s">
        <v>1114</v>
      </c>
      <c r="F24" s="68" t="s">
        <v>1179</v>
      </c>
      <c r="G24" s="68" t="s">
        <v>1097</v>
      </c>
      <c r="H24" s="68" t="s">
        <v>1119</v>
      </c>
      <c r="I24" s="68" t="s">
        <v>553</v>
      </c>
      <c r="J24" s="68" t="s">
        <v>1169</v>
      </c>
      <c r="K24" s="68" t="s">
        <v>1191</v>
      </c>
      <c r="L24" s="68"/>
      <c r="M24" s="68"/>
      <c r="N24" s="89" t="s">
        <v>1180</v>
      </c>
      <c r="O24" s="68"/>
      <c r="P24" s="87" t="s">
        <v>1094</v>
      </c>
      <c r="Q24" s="66"/>
      <c r="R24" s="67"/>
      <c r="S24" s="71"/>
      <c r="T24" s="80"/>
      <c r="U24" s="72"/>
      <c r="V24" s="73"/>
      <c r="W24" s="73"/>
      <c r="X24" s="73"/>
      <c r="Y24" s="73"/>
      <c r="Z24" s="72"/>
      <c r="AA24" s="73"/>
      <c r="AB24" s="81" t="s">
        <v>1167</v>
      </c>
      <c r="AC24" s="74"/>
      <c r="AD24" s="74"/>
      <c r="AE24" s="74"/>
      <c r="AF24" s="75"/>
      <c r="AG24" s="75"/>
      <c r="AH24" s="75"/>
    </row>
    <row r="25" spans="1:34" s="76" customFormat="1" ht="18" customHeight="1">
      <c r="A25" s="68" t="s">
        <v>1178</v>
      </c>
      <c r="B25" s="68" t="s">
        <v>698</v>
      </c>
      <c r="C25" s="68" t="s">
        <v>825</v>
      </c>
      <c r="D25" s="68" t="s">
        <v>1093</v>
      </c>
      <c r="E25" s="69" t="s">
        <v>1136</v>
      </c>
      <c r="F25" s="68" t="s">
        <v>1179</v>
      </c>
      <c r="G25" s="68" t="s">
        <v>1136</v>
      </c>
      <c r="H25" s="68" t="s">
        <v>1128</v>
      </c>
      <c r="I25" s="68" t="s">
        <v>553</v>
      </c>
      <c r="J25" s="68" t="s">
        <v>1189</v>
      </c>
      <c r="K25" s="68" t="s">
        <v>1129</v>
      </c>
      <c r="L25" s="68" t="s">
        <v>1190</v>
      </c>
      <c r="M25" s="68"/>
      <c r="N25" s="89" t="s">
        <v>1180</v>
      </c>
      <c r="O25" s="68"/>
      <c r="P25" s="87" t="s">
        <v>1094</v>
      </c>
      <c r="Q25" s="66"/>
      <c r="R25" s="67"/>
      <c r="S25" s="71"/>
      <c r="T25" s="80"/>
      <c r="U25" s="72"/>
      <c r="V25" s="73"/>
      <c r="W25" s="73"/>
      <c r="X25" s="73"/>
      <c r="Y25" s="73"/>
      <c r="Z25" s="72"/>
      <c r="AA25" s="73"/>
      <c r="AB25" s="81" t="s">
        <v>1167</v>
      </c>
      <c r="AC25" s="74"/>
      <c r="AD25" s="74"/>
      <c r="AE25" s="74"/>
      <c r="AF25" s="75"/>
      <c r="AG25" s="75"/>
      <c r="AH25" s="75"/>
    </row>
    <row r="26" spans="1:34" s="76" customFormat="1" ht="18" customHeight="1">
      <c r="A26" s="68" t="s">
        <v>1178</v>
      </c>
      <c r="B26" s="68" t="s">
        <v>698</v>
      </c>
      <c r="C26" s="68" t="s">
        <v>825</v>
      </c>
      <c r="D26" s="68" t="s">
        <v>1093</v>
      </c>
      <c r="E26" s="68" t="s">
        <v>1131</v>
      </c>
      <c r="F26" s="68" t="s">
        <v>1179</v>
      </c>
      <c r="G26" s="68" t="s">
        <v>1090</v>
      </c>
      <c r="H26" s="68" t="s">
        <v>1125</v>
      </c>
      <c r="I26" s="68" t="s">
        <v>553</v>
      </c>
      <c r="J26" s="68" t="s">
        <v>1090</v>
      </c>
      <c r="K26" s="68" t="s">
        <v>1170</v>
      </c>
      <c r="L26" s="68"/>
      <c r="M26" s="68"/>
      <c r="N26" s="89" t="s">
        <v>1180</v>
      </c>
      <c r="O26" s="68"/>
      <c r="P26" s="87" t="s">
        <v>1094</v>
      </c>
      <c r="Q26" s="66"/>
      <c r="R26" s="67"/>
      <c r="S26" s="71"/>
      <c r="T26" s="80"/>
      <c r="U26" s="72"/>
      <c r="V26" s="73"/>
      <c r="W26" s="73"/>
      <c r="X26" s="73"/>
      <c r="Y26" s="73"/>
      <c r="Z26" s="72"/>
      <c r="AA26" s="73"/>
      <c r="AB26" s="81" t="s">
        <v>1167</v>
      </c>
      <c r="AC26" s="74"/>
      <c r="AD26" s="74"/>
      <c r="AE26" s="74"/>
      <c r="AF26" s="75"/>
      <c r="AG26" s="75"/>
      <c r="AH26" s="75"/>
    </row>
    <row r="27" spans="1:34" s="76" customFormat="1" ht="18" customHeight="1">
      <c r="A27" s="68" t="s">
        <v>1178</v>
      </c>
      <c r="B27" s="68" t="s">
        <v>698</v>
      </c>
      <c r="C27" s="68" t="s">
        <v>825</v>
      </c>
      <c r="D27" s="68" t="s">
        <v>1093</v>
      </c>
      <c r="E27" s="69" t="s">
        <v>1103</v>
      </c>
      <c r="F27" s="68" t="s">
        <v>1179</v>
      </c>
      <c r="G27" s="68" t="s">
        <v>1105</v>
      </c>
      <c r="H27" s="68" t="s">
        <v>1124</v>
      </c>
      <c r="I27" s="68" t="s">
        <v>553</v>
      </c>
      <c r="J27" s="68" t="s">
        <v>1182</v>
      </c>
      <c r="K27" s="68" t="s">
        <v>1187</v>
      </c>
      <c r="L27" s="68" t="s">
        <v>1188</v>
      </c>
      <c r="M27" s="68"/>
      <c r="N27" s="89" t="s">
        <v>1180</v>
      </c>
      <c r="O27" s="68"/>
      <c r="P27" s="87" t="s">
        <v>1094</v>
      </c>
      <c r="Q27" s="66"/>
      <c r="R27" s="67"/>
      <c r="S27" s="71"/>
      <c r="T27" s="80"/>
      <c r="U27" s="72"/>
      <c r="V27" s="73"/>
      <c r="W27" s="73"/>
      <c r="X27" s="73"/>
      <c r="Y27" s="73"/>
      <c r="Z27" s="72"/>
      <c r="AA27" s="73"/>
      <c r="AB27" s="81" t="s">
        <v>1167</v>
      </c>
      <c r="AC27" s="74"/>
      <c r="AD27" s="74"/>
      <c r="AE27" s="74"/>
      <c r="AF27" s="75"/>
      <c r="AG27" s="75"/>
      <c r="AH27" s="75"/>
    </row>
    <row r="28" spans="1:34" s="76" customFormat="1" ht="18" customHeight="1">
      <c r="A28" s="68" t="s">
        <v>1178</v>
      </c>
      <c r="B28" s="68" t="s">
        <v>698</v>
      </c>
      <c r="C28" s="68" t="s">
        <v>825</v>
      </c>
      <c r="D28" s="68" t="s">
        <v>1093</v>
      </c>
      <c r="E28" s="69" t="s">
        <v>1103</v>
      </c>
      <c r="F28" s="68" t="s">
        <v>1179</v>
      </c>
      <c r="G28" s="68" t="s">
        <v>1106</v>
      </c>
      <c r="H28" s="68" t="s">
        <v>1124</v>
      </c>
      <c r="I28" s="68" t="s">
        <v>553</v>
      </c>
      <c r="J28" s="68" t="s">
        <v>1182</v>
      </c>
      <c r="K28" s="68" t="s">
        <v>1187</v>
      </c>
      <c r="L28" s="68" t="s">
        <v>1188</v>
      </c>
      <c r="M28" s="68"/>
      <c r="N28" s="89" t="s">
        <v>1180</v>
      </c>
      <c r="O28" s="68"/>
      <c r="P28" s="87" t="s">
        <v>1094</v>
      </c>
      <c r="Q28" s="66"/>
      <c r="R28" s="67"/>
      <c r="S28" s="71"/>
      <c r="T28" s="80"/>
      <c r="U28" s="72"/>
      <c r="V28" s="73"/>
      <c r="W28" s="73"/>
      <c r="X28" s="73"/>
      <c r="Y28" s="73"/>
      <c r="Z28" s="72"/>
      <c r="AA28" s="73"/>
      <c r="AB28" s="81" t="s">
        <v>1167</v>
      </c>
      <c r="AC28" s="74"/>
      <c r="AD28" s="74"/>
      <c r="AE28" s="74"/>
      <c r="AF28" s="75"/>
      <c r="AG28" s="75"/>
      <c r="AH28" s="75"/>
    </row>
    <row r="29" spans="1:34" s="76" customFormat="1" ht="18" customHeight="1">
      <c r="A29" s="68" t="s">
        <v>1178</v>
      </c>
      <c r="B29" s="68" t="s">
        <v>698</v>
      </c>
      <c r="C29" s="68" t="s">
        <v>825</v>
      </c>
      <c r="D29" s="68" t="s">
        <v>1093</v>
      </c>
      <c r="E29" s="69" t="s">
        <v>1103</v>
      </c>
      <c r="F29" s="68" t="s">
        <v>1179</v>
      </c>
      <c r="G29" s="68" t="s">
        <v>1104</v>
      </c>
      <c r="H29" s="68" t="s">
        <v>1124</v>
      </c>
      <c r="I29" s="68" t="s">
        <v>553</v>
      </c>
      <c r="J29" s="68" t="s">
        <v>1182</v>
      </c>
      <c r="K29" s="68" t="s">
        <v>1186</v>
      </c>
      <c r="L29" s="68" t="s">
        <v>1171</v>
      </c>
      <c r="M29" s="68"/>
      <c r="N29" s="89" t="s">
        <v>1180</v>
      </c>
      <c r="O29" s="68"/>
      <c r="P29" s="87" t="s">
        <v>1094</v>
      </c>
      <c r="Q29" s="66"/>
      <c r="R29" s="67"/>
      <c r="S29" s="71"/>
      <c r="T29" s="80"/>
      <c r="U29" s="72"/>
      <c r="V29" s="73"/>
      <c r="W29" s="73"/>
      <c r="X29" s="73"/>
      <c r="Y29" s="73"/>
      <c r="Z29" s="72"/>
      <c r="AA29" s="73"/>
      <c r="AB29" s="81" t="s">
        <v>1167</v>
      </c>
      <c r="AC29" s="74"/>
      <c r="AD29" s="74"/>
      <c r="AE29" s="74"/>
      <c r="AF29" s="75"/>
      <c r="AG29" s="75"/>
      <c r="AH29" s="75"/>
    </row>
    <row r="30" spans="1:34" s="76" customFormat="1" ht="18" customHeight="1">
      <c r="A30" s="68" t="s">
        <v>1178</v>
      </c>
      <c r="B30" s="68" t="s">
        <v>698</v>
      </c>
      <c r="C30" s="68" t="s">
        <v>825</v>
      </c>
      <c r="D30" s="68" t="s">
        <v>1093</v>
      </c>
      <c r="E30" s="69" t="s">
        <v>1103</v>
      </c>
      <c r="F30" s="68" t="s">
        <v>1179</v>
      </c>
      <c r="G30" s="68" t="s">
        <v>1126</v>
      </c>
      <c r="H30" s="68" t="s">
        <v>1125</v>
      </c>
      <c r="I30" s="68" t="s">
        <v>553</v>
      </c>
      <c r="J30" s="68" t="s">
        <v>1182</v>
      </c>
      <c r="K30" s="68" t="s">
        <v>1185</v>
      </c>
      <c r="L30" s="68" t="s">
        <v>1184</v>
      </c>
      <c r="M30" s="68"/>
      <c r="N30" s="89" t="s">
        <v>1180</v>
      </c>
      <c r="O30" s="68"/>
      <c r="P30" s="87" t="s">
        <v>1094</v>
      </c>
      <c r="Q30" s="66"/>
      <c r="R30" s="67"/>
      <c r="S30" s="71"/>
      <c r="T30" s="80"/>
      <c r="U30" s="72"/>
      <c r="V30" s="73"/>
      <c r="W30" s="73"/>
      <c r="X30" s="73"/>
      <c r="Y30" s="73"/>
      <c r="Z30" s="72"/>
      <c r="AA30" s="73"/>
      <c r="AB30" s="81" t="s">
        <v>1167</v>
      </c>
      <c r="AC30" s="74"/>
      <c r="AD30" s="74"/>
      <c r="AE30" s="74"/>
      <c r="AF30" s="75"/>
      <c r="AG30" s="75"/>
      <c r="AH30" s="75"/>
    </row>
    <row r="31" spans="1:34" s="76" customFormat="1" ht="18" customHeight="1">
      <c r="A31" s="68" t="s">
        <v>1178</v>
      </c>
      <c r="B31" s="68" t="s">
        <v>698</v>
      </c>
      <c r="C31" s="68" t="s">
        <v>825</v>
      </c>
      <c r="D31" s="68" t="s">
        <v>1093</v>
      </c>
      <c r="E31" s="68" t="s">
        <v>1103</v>
      </c>
      <c r="F31" s="68" t="s">
        <v>1179</v>
      </c>
      <c r="G31" s="68" t="s">
        <v>1127</v>
      </c>
      <c r="H31" s="68" t="s">
        <v>1125</v>
      </c>
      <c r="I31" s="68" t="s">
        <v>553</v>
      </c>
      <c r="J31" s="68" t="s">
        <v>1182</v>
      </c>
      <c r="K31" s="68" t="s">
        <v>1183</v>
      </c>
      <c r="L31" s="68" t="s">
        <v>1118</v>
      </c>
      <c r="M31" s="68"/>
      <c r="N31" s="89" t="s">
        <v>1180</v>
      </c>
      <c r="O31" s="68"/>
      <c r="P31" s="87" t="s">
        <v>1094</v>
      </c>
      <c r="Q31" s="66"/>
      <c r="R31" s="67"/>
      <c r="S31" s="71"/>
      <c r="T31" s="80"/>
      <c r="U31" s="72"/>
      <c r="V31" s="73"/>
      <c r="W31" s="73"/>
      <c r="X31" s="73"/>
      <c r="Y31" s="73"/>
      <c r="Z31" s="72"/>
      <c r="AA31" s="73"/>
      <c r="AB31" s="81" t="s">
        <v>1167</v>
      </c>
      <c r="AC31" s="74"/>
      <c r="AD31" s="74"/>
      <c r="AE31" s="74"/>
      <c r="AF31" s="75"/>
      <c r="AG31" s="75"/>
      <c r="AH31" s="75"/>
    </row>
    <row r="32" spans="1:34" s="76" customFormat="1" ht="18" customHeight="1">
      <c r="A32" s="68" t="s">
        <v>1178</v>
      </c>
      <c r="B32" s="68" t="s">
        <v>698</v>
      </c>
      <c r="C32" s="68" t="s">
        <v>825</v>
      </c>
      <c r="D32" s="68" t="s">
        <v>1093</v>
      </c>
      <c r="E32" s="68" t="s">
        <v>1103</v>
      </c>
      <c r="F32" s="68" t="s">
        <v>1179</v>
      </c>
      <c r="G32" s="68" t="s">
        <v>1115</v>
      </c>
      <c r="H32" s="68" t="s">
        <v>1125</v>
      </c>
      <c r="I32" s="68" t="s">
        <v>553</v>
      </c>
      <c r="J32" s="68" t="s">
        <v>1173</v>
      </c>
      <c r="K32" s="68" t="s">
        <v>1181</v>
      </c>
      <c r="L32" s="68" t="s">
        <v>1112</v>
      </c>
      <c r="M32" s="68"/>
      <c r="N32" s="89" t="s">
        <v>1180</v>
      </c>
      <c r="O32" s="68"/>
      <c r="P32" s="87" t="s">
        <v>1094</v>
      </c>
      <c r="Q32" s="66"/>
      <c r="R32" s="67"/>
      <c r="S32" s="71"/>
      <c r="T32" s="88" t="s">
        <v>1092</v>
      </c>
      <c r="U32" s="72"/>
      <c r="V32" s="73"/>
      <c r="W32" s="73"/>
      <c r="X32" s="73"/>
      <c r="Y32" s="73"/>
      <c r="Z32" s="72"/>
      <c r="AA32" s="73"/>
      <c r="AB32" s="81" t="s">
        <v>1167</v>
      </c>
      <c r="AC32" s="74"/>
      <c r="AD32" s="74"/>
      <c r="AE32" s="74"/>
      <c r="AF32" s="75"/>
      <c r="AG32" s="75"/>
      <c r="AH32" s="75"/>
    </row>
    <row r="33" spans="1:34" s="76" customFormat="1" ht="18" customHeight="1">
      <c r="A33" s="68" t="s">
        <v>1178</v>
      </c>
      <c r="B33" s="68" t="s">
        <v>698</v>
      </c>
      <c r="C33" s="68" t="s">
        <v>825</v>
      </c>
      <c r="D33" s="68" t="s">
        <v>1093</v>
      </c>
      <c r="E33" s="68" t="s">
        <v>1103</v>
      </c>
      <c r="F33" s="68" t="s">
        <v>1179</v>
      </c>
      <c r="G33" s="68" t="s">
        <v>1135</v>
      </c>
      <c r="H33" s="68" t="s">
        <v>1125</v>
      </c>
      <c r="I33" s="68" t="s">
        <v>553</v>
      </c>
      <c r="J33" s="68" t="s">
        <v>1174</v>
      </c>
      <c r="K33" s="68" t="s">
        <v>1175</v>
      </c>
      <c r="L33" s="68" t="s">
        <v>1176</v>
      </c>
      <c r="M33" s="68"/>
      <c r="N33" s="89" t="s">
        <v>1180</v>
      </c>
      <c r="O33" s="68"/>
      <c r="P33" s="87" t="s">
        <v>1094</v>
      </c>
      <c r="Q33" s="66"/>
      <c r="R33" s="67"/>
      <c r="S33" s="71"/>
      <c r="T33" s="80"/>
      <c r="U33" s="72"/>
      <c r="V33" s="73"/>
      <c r="W33" s="73"/>
      <c r="X33" s="73"/>
      <c r="Y33" s="73"/>
      <c r="Z33" s="72"/>
      <c r="AA33" s="73"/>
      <c r="AB33" s="81" t="s">
        <v>1167</v>
      </c>
      <c r="AC33" s="74"/>
      <c r="AD33" s="74"/>
      <c r="AE33" s="74"/>
      <c r="AF33" s="75"/>
      <c r="AG33" s="75"/>
      <c r="AH33" s="75"/>
    </row>
    <row r="35" spans="1:34" s="76" customFormat="1" ht="18" customHeight="1">
      <c r="A35" s="68"/>
      <c r="B35" s="68"/>
      <c r="C35" s="68"/>
      <c r="D35" s="68"/>
      <c r="E35" s="77"/>
      <c r="F35" s="68"/>
      <c r="G35" s="68"/>
      <c r="H35" s="68"/>
      <c r="I35" s="68"/>
      <c r="J35" s="68"/>
      <c r="K35" s="68"/>
      <c r="L35" s="68"/>
      <c r="M35" s="68"/>
      <c r="N35" s="70"/>
      <c r="O35" s="68"/>
      <c r="P35" s="87"/>
      <c r="Q35" s="66"/>
      <c r="R35" s="67"/>
      <c r="S35" s="71"/>
      <c r="T35" s="80"/>
      <c r="U35" s="72"/>
      <c r="V35" s="73"/>
      <c r="W35" s="73"/>
      <c r="X35" s="73"/>
      <c r="Y35" s="73"/>
      <c r="Z35" s="72"/>
      <c r="AA35" s="73"/>
      <c r="AB35" s="81"/>
      <c r="AC35" s="74"/>
      <c r="AD35" s="74"/>
      <c r="AE35" s="74"/>
      <c r="AF35" s="75"/>
      <c r="AG35" s="75"/>
      <c r="AH35" s="75"/>
    </row>
    <row r="36" spans="1:34" s="76" customFormat="1" ht="18" customHeight="1">
      <c r="A36" s="68"/>
      <c r="B36" s="68"/>
      <c r="C36" s="68"/>
      <c r="D36" s="68"/>
      <c r="E36" s="77"/>
      <c r="F36" s="68"/>
      <c r="G36" s="68"/>
      <c r="H36" s="68"/>
      <c r="I36" s="68"/>
      <c r="J36" s="68"/>
      <c r="K36" s="68"/>
      <c r="L36" s="68"/>
      <c r="M36" s="68"/>
      <c r="N36" s="89"/>
      <c r="O36" s="95"/>
      <c r="P36" s="87"/>
      <c r="Q36" s="66"/>
      <c r="R36" s="67"/>
      <c r="S36" s="71"/>
      <c r="T36" s="80"/>
      <c r="U36" s="72"/>
      <c r="V36" s="73"/>
      <c r="W36" s="73"/>
      <c r="X36" s="73"/>
      <c r="Y36" s="73"/>
      <c r="Z36" s="72"/>
      <c r="AA36" s="73"/>
      <c r="AB36" s="81"/>
      <c r="AC36" s="74"/>
      <c r="AD36" s="74"/>
      <c r="AE36" s="74"/>
      <c r="AF36" s="75"/>
      <c r="AG36" s="75"/>
      <c r="AH36" s="75"/>
    </row>
    <row r="37" spans="1:34" s="76" customFormat="1" ht="18" customHeight="1">
      <c r="A37" s="68"/>
      <c r="B37" s="68"/>
      <c r="C37" s="68"/>
      <c r="D37" s="68"/>
      <c r="E37" s="77"/>
      <c r="F37" s="68"/>
      <c r="G37" s="68"/>
      <c r="H37" s="68"/>
      <c r="I37" s="68"/>
      <c r="J37" s="68"/>
      <c r="K37" s="68"/>
      <c r="L37" s="68"/>
      <c r="M37" s="68"/>
      <c r="N37" s="70"/>
      <c r="O37" s="68"/>
      <c r="P37" s="87"/>
      <c r="Q37" s="66"/>
      <c r="R37" s="67"/>
      <c r="S37" s="71"/>
      <c r="T37" s="80"/>
      <c r="U37" s="72"/>
      <c r="V37" s="73"/>
      <c r="W37" s="73"/>
      <c r="X37" s="73"/>
      <c r="Y37" s="73"/>
      <c r="Z37" s="72"/>
      <c r="AA37" s="73"/>
      <c r="AB37" s="81"/>
      <c r="AC37" s="74"/>
      <c r="AD37" s="74"/>
      <c r="AE37" s="74"/>
      <c r="AF37" s="75"/>
      <c r="AG37" s="75"/>
      <c r="AH37" s="75"/>
    </row>
    <row r="38" spans="1:34" s="76" customFormat="1" ht="18" customHeight="1">
      <c r="A38" s="90"/>
      <c r="B38" s="68"/>
      <c r="C38" s="68"/>
      <c r="D38" s="68"/>
      <c r="E38" s="77"/>
      <c r="F38" s="68"/>
      <c r="G38" s="68"/>
      <c r="H38" s="68"/>
      <c r="I38" s="68"/>
      <c r="J38" s="68"/>
      <c r="K38" s="68"/>
      <c r="L38" s="68"/>
      <c r="M38" s="68"/>
      <c r="N38" s="70"/>
      <c r="O38" s="68"/>
      <c r="P38" s="69"/>
      <c r="Q38" s="66"/>
      <c r="R38" s="67"/>
      <c r="S38" s="71"/>
      <c r="T38" s="80"/>
      <c r="U38" s="72"/>
      <c r="V38" s="73"/>
      <c r="W38" s="73"/>
      <c r="X38" s="73"/>
      <c r="Y38" s="73"/>
      <c r="Z38" s="72"/>
      <c r="AA38" s="73"/>
      <c r="AB38" s="81"/>
      <c r="AC38" s="74"/>
      <c r="AD38" s="74"/>
      <c r="AE38" s="74"/>
      <c r="AF38" s="75"/>
      <c r="AG38" s="75"/>
      <c r="AH38" s="75"/>
    </row>
    <row r="39" spans="1:34" s="76" customFormat="1" ht="18" customHeight="1">
      <c r="A39" s="68"/>
      <c r="B39" s="68"/>
      <c r="C39" s="68"/>
      <c r="D39" s="68"/>
      <c r="E39" s="77"/>
      <c r="F39" s="68"/>
      <c r="G39" s="68"/>
      <c r="H39" s="68"/>
      <c r="I39" s="68"/>
      <c r="J39" s="68"/>
      <c r="K39" s="68"/>
      <c r="L39" s="68"/>
      <c r="M39" s="68"/>
      <c r="N39" s="70"/>
      <c r="O39" s="68"/>
      <c r="P39" s="69"/>
      <c r="Q39" s="66"/>
      <c r="R39" s="67"/>
      <c r="S39" s="71"/>
      <c r="T39" s="80"/>
      <c r="U39" s="72"/>
      <c r="V39" s="73"/>
      <c r="W39" s="73"/>
      <c r="X39" s="73"/>
      <c r="Y39" s="73"/>
      <c r="Z39" s="72"/>
      <c r="AA39" s="73"/>
      <c r="AB39" s="81"/>
      <c r="AC39" s="74"/>
      <c r="AD39" s="74"/>
      <c r="AE39" s="74"/>
      <c r="AF39" s="75"/>
      <c r="AG39" s="75"/>
      <c r="AH39" s="75"/>
    </row>
    <row r="40" spans="1:34" s="76" customFormat="1" ht="18" customHeight="1">
      <c r="A40" s="68"/>
      <c r="B40" s="68"/>
      <c r="C40" s="68"/>
      <c r="D40" s="68"/>
      <c r="E40" s="77"/>
      <c r="F40" s="68"/>
      <c r="G40" s="68"/>
      <c r="H40" s="68"/>
      <c r="I40" s="68"/>
      <c r="J40" s="68"/>
      <c r="K40" s="68"/>
      <c r="L40" s="68"/>
      <c r="M40" s="68"/>
      <c r="N40" s="70"/>
      <c r="O40" s="69"/>
      <c r="P40" s="69"/>
      <c r="Q40" s="66"/>
      <c r="R40" s="67"/>
      <c r="S40" s="71"/>
      <c r="T40" s="80"/>
      <c r="U40" s="72"/>
      <c r="V40" s="73"/>
      <c r="W40" s="73"/>
      <c r="X40" s="73"/>
      <c r="Y40" s="73"/>
      <c r="Z40" s="72"/>
      <c r="AA40" s="73"/>
      <c r="AB40" s="81"/>
      <c r="AC40" s="74"/>
      <c r="AD40" s="74"/>
      <c r="AE40" s="74"/>
      <c r="AF40" s="75"/>
      <c r="AG40" s="75"/>
      <c r="AH40" s="75"/>
    </row>
    <row r="41" spans="1:34" s="76" customFormat="1" ht="18" customHeight="1">
      <c r="A41" s="68"/>
      <c r="B41" s="68"/>
      <c r="C41" s="68"/>
      <c r="D41" s="68"/>
      <c r="E41" s="77"/>
      <c r="F41" s="68"/>
      <c r="G41" s="68"/>
      <c r="H41" s="68"/>
      <c r="I41" s="68"/>
      <c r="J41" s="68"/>
      <c r="K41" s="68"/>
      <c r="L41" s="68"/>
      <c r="M41" s="68"/>
      <c r="N41" s="70"/>
      <c r="O41" s="68"/>
      <c r="P41" s="69"/>
      <c r="Q41" s="66"/>
      <c r="R41" s="67"/>
      <c r="S41" s="71"/>
      <c r="T41" s="80"/>
      <c r="U41" s="72"/>
      <c r="V41" s="73"/>
      <c r="W41" s="73"/>
      <c r="X41" s="73"/>
      <c r="Y41" s="73"/>
      <c r="Z41" s="72"/>
      <c r="AA41" s="73"/>
      <c r="AB41" s="81"/>
      <c r="AC41" s="74"/>
      <c r="AD41" s="74"/>
      <c r="AE41" s="74"/>
      <c r="AF41" s="75"/>
      <c r="AG41" s="75"/>
      <c r="AH41" s="75"/>
    </row>
    <row r="42" spans="1:34" s="76" customFormat="1" ht="18" customHeight="1">
      <c r="A42" s="68"/>
      <c r="B42" s="68"/>
      <c r="C42" s="68"/>
      <c r="D42" s="68"/>
      <c r="E42" s="77"/>
      <c r="F42" s="68"/>
      <c r="G42" s="68"/>
      <c r="H42" s="68"/>
      <c r="I42" s="68"/>
      <c r="J42" s="68"/>
      <c r="K42" s="68"/>
      <c r="L42" s="68"/>
      <c r="M42" s="68"/>
      <c r="N42" s="70"/>
      <c r="O42" s="68"/>
      <c r="P42" s="69"/>
      <c r="Q42" s="66"/>
      <c r="R42" s="67"/>
      <c r="S42" s="71"/>
      <c r="T42" s="80"/>
      <c r="U42" s="72"/>
      <c r="V42" s="73"/>
      <c r="W42" s="73"/>
      <c r="X42" s="73"/>
      <c r="Y42" s="73"/>
      <c r="Z42" s="72"/>
      <c r="AA42" s="73"/>
      <c r="AB42" s="81"/>
      <c r="AC42" s="74"/>
      <c r="AD42" s="74"/>
      <c r="AE42" s="74"/>
      <c r="AF42" s="75"/>
      <c r="AG42" s="75"/>
      <c r="AH42" s="75"/>
    </row>
    <row r="43" spans="1:34" s="76" customFormat="1" ht="18" customHeight="1">
      <c r="A43" s="68"/>
      <c r="B43" s="68"/>
      <c r="C43" s="68"/>
      <c r="D43" s="68"/>
      <c r="E43" s="77"/>
      <c r="F43" s="68"/>
      <c r="G43" s="68"/>
      <c r="H43" s="68"/>
      <c r="I43" s="68"/>
      <c r="J43" s="68"/>
      <c r="K43" s="68"/>
      <c r="L43" s="68"/>
      <c r="M43" s="68"/>
      <c r="N43" s="70"/>
      <c r="O43" s="68"/>
      <c r="P43" s="69"/>
      <c r="Q43" s="66"/>
      <c r="R43" s="67"/>
      <c r="S43" s="71"/>
      <c r="T43" s="80"/>
      <c r="U43" s="72"/>
      <c r="V43" s="73"/>
      <c r="W43" s="73"/>
      <c r="X43" s="73"/>
      <c r="Y43" s="73"/>
      <c r="Z43" s="72"/>
      <c r="AA43" s="73"/>
      <c r="AB43" s="81"/>
      <c r="AC43" s="74"/>
      <c r="AD43" s="74"/>
      <c r="AE43" s="74"/>
      <c r="AF43" s="75"/>
      <c r="AG43" s="75"/>
      <c r="AH43" s="75"/>
    </row>
    <row r="44" spans="1:34" s="76" customFormat="1" ht="15" customHeight="1">
      <c r="A44" s="68"/>
      <c r="B44" s="68"/>
      <c r="C44" s="68"/>
      <c r="D44" s="68"/>
      <c r="E44" s="77"/>
      <c r="F44" s="68"/>
      <c r="G44" s="68"/>
      <c r="H44" s="68"/>
      <c r="I44" s="68"/>
      <c r="J44" s="68"/>
      <c r="K44" s="68"/>
      <c r="L44" s="68"/>
      <c r="M44" s="68"/>
      <c r="N44" s="70"/>
      <c r="O44" s="68"/>
      <c r="P44" s="69"/>
      <c r="Q44" s="66"/>
      <c r="R44" s="67"/>
      <c r="S44" s="71"/>
      <c r="T44" s="80"/>
      <c r="U44" s="72"/>
      <c r="V44" s="73"/>
      <c r="W44" s="73"/>
      <c r="X44" s="73"/>
      <c r="Y44" s="73"/>
      <c r="Z44" s="72"/>
      <c r="AA44" s="73"/>
      <c r="AB44" s="81"/>
      <c r="AC44" s="74"/>
      <c r="AD44" s="74"/>
      <c r="AE44" s="74"/>
      <c r="AF44" s="75"/>
      <c r="AG44" s="75"/>
      <c r="AH44" s="75"/>
    </row>
    <row r="45" spans="1:34" s="76" customFormat="1" ht="18" customHeight="1">
      <c r="A45" s="68"/>
      <c r="B45" s="68"/>
      <c r="C45" s="68"/>
      <c r="D45" s="68"/>
      <c r="E45" s="16"/>
      <c r="F45" s="16"/>
      <c r="G45" s="16"/>
      <c r="H45" s="16"/>
      <c r="I45" s="18"/>
      <c r="J45" s="16"/>
      <c r="K45" s="16"/>
      <c r="L45" s="16"/>
      <c r="M45" s="16"/>
      <c r="N45" s="15"/>
      <c r="O45" s="16"/>
      <c r="P45" s="16"/>
      <c r="Q45" s="66"/>
      <c r="R45" s="67"/>
      <c r="S45" s="71"/>
      <c r="T45" s="80"/>
      <c r="U45" s="72"/>
      <c r="V45" s="73"/>
      <c r="W45" s="73"/>
      <c r="X45" s="73"/>
      <c r="Y45" s="73"/>
      <c r="Z45" s="72"/>
      <c r="AA45" s="73"/>
      <c r="AB45" s="81"/>
      <c r="AC45" s="74"/>
      <c r="AD45" s="74"/>
      <c r="AE45" s="74"/>
      <c r="AF45" s="75"/>
      <c r="AG45" s="75"/>
      <c r="AH45" s="75"/>
    </row>
    <row r="46" spans="1:34" s="76" customFormat="1" ht="18" customHeight="1">
      <c r="A46" s="68"/>
      <c r="B46" s="68"/>
      <c r="C46" s="68"/>
      <c r="D46" s="68"/>
      <c r="E46" s="16"/>
      <c r="F46" s="16"/>
      <c r="G46" s="16"/>
      <c r="H46" s="16"/>
      <c r="I46" s="18"/>
      <c r="J46" s="16"/>
      <c r="K46" s="16"/>
      <c r="L46" s="16"/>
      <c r="M46" s="16"/>
      <c r="N46" s="15"/>
      <c r="O46" s="16"/>
      <c r="P46" s="16"/>
      <c r="Q46" s="66"/>
      <c r="R46" s="67"/>
      <c r="S46" s="71"/>
      <c r="T46" s="80"/>
      <c r="U46" s="72"/>
      <c r="V46" s="73"/>
      <c r="W46" s="73"/>
      <c r="X46" s="73"/>
      <c r="Y46" s="73"/>
      <c r="Z46" s="72"/>
      <c r="AA46" s="73"/>
      <c r="AB46" s="81"/>
      <c r="AC46" s="74"/>
      <c r="AD46" s="74"/>
      <c r="AE46" s="74"/>
      <c r="AF46" s="75"/>
      <c r="AG46" s="75"/>
      <c r="AH46" s="75"/>
    </row>
    <row r="51" spans="21:27" ht="15">
      <c r="U51" s="18"/>
      <c r="V51" s="18"/>
      <c r="W51" s="18"/>
      <c r="X51" s="18"/>
      <c r="Y51" s="18"/>
      <c r="Z51" s="18"/>
      <c r="AA51" s="18"/>
    </row>
    <row r="52" spans="21:27" ht="15">
      <c r="U52" s="18"/>
      <c r="V52" s="18"/>
      <c r="W52" s="18"/>
      <c r="X52" s="18"/>
      <c r="Y52" s="18"/>
      <c r="Z52" s="18"/>
      <c r="AA52" s="18"/>
    </row>
    <row r="53" spans="21:27" ht="15">
      <c r="U53" s="18"/>
      <c r="V53" s="18"/>
      <c r="W53" s="18"/>
      <c r="X53" s="18"/>
      <c r="Y53" s="18"/>
      <c r="Z53" s="18"/>
      <c r="AA53" s="18"/>
    </row>
    <row r="54" spans="21:27" ht="15">
      <c r="U54" s="18"/>
      <c r="V54" s="18"/>
      <c r="W54" s="18"/>
      <c r="X54" s="18"/>
      <c r="Y54" s="18"/>
      <c r="Z54" s="18"/>
      <c r="AA54" s="18"/>
    </row>
    <row r="55" spans="21:27" ht="15">
      <c r="U55" s="18"/>
      <c r="V55" s="18"/>
      <c r="W55" s="18"/>
      <c r="X55" s="18"/>
      <c r="Y55" s="18"/>
      <c r="Z55" s="18"/>
      <c r="AA55" s="18"/>
    </row>
    <row r="56" spans="21:27" ht="15">
      <c r="U56" s="18"/>
      <c r="V56" s="18"/>
      <c r="W56" s="18"/>
      <c r="X56" s="18"/>
      <c r="Y56" s="18"/>
      <c r="Z56" s="18"/>
      <c r="AA56" s="18"/>
    </row>
    <row r="57" spans="21:27" ht="15">
      <c r="U57" s="18"/>
      <c r="V57" s="18"/>
      <c r="W57" s="18"/>
      <c r="X57" s="18"/>
      <c r="Y57" s="18"/>
      <c r="Z57" s="18"/>
      <c r="AA57" s="18"/>
    </row>
    <row r="58" spans="21:27" ht="15">
      <c r="U58" s="18"/>
      <c r="V58" s="18"/>
      <c r="W58" s="18"/>
      <c r="X58" s="18"/>
      <c r="Y58" s="18"/>
      <c r="Z58" s="18"/>
      <c r="AA58" s="18"/>
    </row>
    <row r="59" spans="21:27" ht="15">
      <c r="U59" s="18"/>
      <c r="V59" s="18"/>
      <c r="W59" s="18"/>
      <c r="X59" s="18"/>
      <c r="Y59" s="18"/>
      <c r="Z59" s="18"/>
      <c r="AA59" s="18"/>
    </row>
    <row r="60" spans="21:27" ht="15">
      <c r="U60" s="18"/>
      <c r="V60" s="18"/>
      <c r="W60" s="18"/>
      <c r="X60" s="18"/>
      <c r="Y60" s="18"/>
      <c r="Z60" s="18"/>
      <c r="AA60" s="18"/>
    </row>
    <row r="61" spans="21:27" ht="15">
      <c r="U61" s="18"/>
      <c r="V61" s="18"/>
      <c r="W61" s="18"/>
      <c r="X61" s="18"/>
      <c r="Y61" s="18"/>
      <c r="Z61" s="18"/>
      <c r="AA61" s="18"/>
    </row>
    <row r="62" spans="21:27" ht="15">
      <c r="U62" s="18"/>
      <c r="V62" s="18"/>
      <c r="W62" s="18"/>
      <c r="X62" s="18"/>
      <c r="Y62" s="18"/>
      <c r="Z62" s="18"/>
      <c r="AA62" s="18"/>
    </row>
    <row r="63" spans="21:27" ht="15">
      <c r="U63" s="18"/>
      <c r="V63" s="18"/>
      <c r="W63" s="18"/>
      <c r="X63" s="18"/>
      <c r="Y63" s="18"/>
      <c r="Z63" s="18"/>
      <c r="AA63" s="18"/>
    </row>
    <row r="64" spans="21:27" ht="15">
      <c r="U64" s="18"/>
      <c r="V64" s="18"/>
      <c r="W64" s="18"/>
      <c r="X64" s="18"/>
      <c r="Y64" s="18"/>
      <c r="Z64" s="18"/>
      <c r="AA64" s="18"/>
    </row>
    <row r="65" spans="21:27" ht="15">
      <c r="U65" s="18"/>
      <c r="V65" s="18"/>
      <c r="W65" s="18"/>
      <c r="X65" s="18"/>
      <c r="Y65" s="18"/>
      <c r="Z65" s="18"/>
      <c r="AA65" s="18"/>
    </row>
    <row r="66" spans="21:27" ht="15">
      <c r="U66" s="18"/>
      <c r="V66" s="18"/>
      <c r="W66" s="18"/>
      <c r="X66" s="18"/>
      <c r="Y66" s="18"/>
      <c r="Z66" s="18"/>
      <c r="AA66" s="18"/>
    </row>
    <row r="67" spans="21:27" ht="15">
      <c r="U67" s="18"/>
      <c r="V67" s="18"/>
      <c r="W67" s="18"/>
      <c r="X67" s="18"/>
      <c r="Y67" s="18"/>
      <c r="Z67" s="18"/>
      <c r="AA67" s="18"/>
    </row>
    <row r="68" spans="21:27" ht="15">
      <c r="U68" s="18"/>
      <c r="V68" s="18"/>
      <c r="W68" s="18"/>
      <c r="X68" s="18"/>
      <c r="Y68" s="18"/>
      <c r="Z68" s="18"/>
      <c r="AA68" s="18"/>
    </row>
    <row r="69" spans="21:27" ht="15">
      <c r="U69" s="18"/>
      <c r="V69" s="18"/>
      <c r="W69" s="18"/>
      <c r="X69" s="18"/>
      <c r="Y69" s="18"/>
      <c r="Z69" s="18"/>
      <c r="AA69" s="18"/>
    </row>
    <row r="70" spans="21:27" ht="15">
      <c r="U70" s="18"/>
      <c r="V70" s="18"/>
      <c r="W70" s="18"/>
      <c r="X70" s="18"/>
      <c r="Y70" s="18"/>
      <c r="Z70" s="18"/>
      <c r="AA70" s="18"/>
    </row>
    <row r="71" spans="21:27" ht="15">
      <c r="U71" s="18"/>
      <c r="V71" s="18"/>
      <c r="W71" s="18"/>
      <c r="X71" s="18"/>
      <c r="Y71" s="18"/>
      <c r="Z71" s="18"/>
      <c r="AA71" s="18"/>
    </row>
    <row r="72" spans="21:27" ht="15">
      <c r="U72" s="18"/>
      <c r="V72" s="18"/>
      <c r="W72" s="18"/>
      <c r="X72" s="18"/>
      <c r="Y72" s="18"/>
      <c r="Z72" s="18"/>
      <c r="AA72" s="18"/>
    </row>
    <row r="73" spans="21:27" ht="15">
      <c r="U73" s="18"/>
      <c r="V73" s="18"/>
      <c r="W73" s="18"/>
      <c r="X73" s="18"/>
      <c r="Y73" s="18"/>
      <c r="Z73" s="18"/>
      <c r="AA73" s="18"/>
    </row>
    <row r="74" spans="21:27" ht="15">
      <c r="U74" s="18"/>
      <c r="V74" s="18"/>
      <c r="W74" s="18"/>
      <c r="X74" s="18"/>
      <c r="Y74" s="18"/>
      <c r="Z74" s="18"/>
      <c r="AA74" s="18"/>
    </row>
    <row r="75" spans="21:27" ht="15">
      <c r="U75" s="18"/>
      <c r="V75" s="18"/>
      <c r="W75" s="18"/>
      <c r="X75" s="18"/>
      <c r="Y75" s="18"/>
      <c r="Z75" s="18"/>
      <c r="AA75" s="18"/>
    </row>
    <row r="76" spans="21:27" ht="15">
      <c r="U76" s="18"/>
      <c r="V76" s="18"/>
      <c r="W76" s="18"/>
      <c r="X76" s="18"/>
      <c r="Y76" s="18"/>
      <c r="Z76" s="18"/>
      <c r="AA76" s="18"/>
    </row>
    <row r="77" spans="21:27" ht="15">
      <c r="U77" s="18"/>
      <c r="V77" s="18"/>
      <c r="W77" s="18"/>
      <c r="X77" s="18"/>
      <c r="Y77" s="18"/>
      <c r="Z77" s="18"/>
      <c r="AA77" s="18"/>
    </row>
    <row r="78" spans="21:27" ht="15">
      <c r="U78" s="18"/>
      <c r="V78" s="18"/>
      <c r="W78" s="18"/>
      <c r="X78" s="18"/>
      <c r="Y78" s="18"/>
      <c r="Z78" s="18"/>
      <c r="AA78" s="18"/>
    </row>
    <row r="79" spans="21:27" ht="15">
      <c r="U79" s="18"/>
      <c r="V79" s="18"/>
      <c r="W79" s="18"/>
      <c r="X79" s="18"/>
      <c r="Y79" s="18"/>
      <c r="Z79" s="18"/>
      <c r="AA79" s="18"/>
    </row>
    <row r="80" spans="21:27" ht="15">
      <c r="U80" s="18"/>
      <c r="V80" s="18"/>
      <c r="W80" s="18"/>
      <c r="X80" s="18"/>
      <c r="Y80" s="18"/>
      <c r="Z80" s="18"/>
      <c r="AA80" s="18"/>
    </row>
    <row r="81" spans="21:27" ht="15">
      <c r="U81" s="18"/>
      <c r="V81" s="18"/>
      <c r="W81" s="18"/>
      <c r="X81" s="18"/>
      <c r="Y81" s="18"/>
      <c r="Z81" s="18"/>
      <c r="AA81" s="18"/>
    </row>
    <row r="82" spans="21:27" ht="15">
      <c r="U82" s="18"/>
      <c r="V82" s="18"/>
      <c r="W82" s="18"/>
      <c r="X82" s="18"/>
      <c r="Y82" s="18"/>
      <c r="Z82" s="18"/>
      <c r="AA82" s="18"/>
    </row>
    <row r="83" spans="21:27" ht="15">
      <c r="U83" s="18"/>
      <c r="V83" s="18"/>
      <c r="W83" s="18"/>
      <c r="X83" s="18"/>
      <c r="Y83" s="18"/>
      <c r="Z83" s="18"/>
      <c r="AA83" s="18"/>
    </row>
    <row r="84" spans="21:27" ht="15">
      <c r="U84" s="18"/>
      <c r="V84" s="18"/>
      <c r="W84" s="18"/>
      <c r="X84" s="18"/>
      <c r="Y84" s="18"/>
      <c r="Z84" s="18"/>
      <c r="AA84" s="18"/>
    </row>
    <row r="85" spans="21:27" ht="15">
      <c r="U85" s="18"/>
      <c r="V85" s="18"/>
      <c r="W85" s="18"/>
      <c r="X85" s="18"/>
      <c r="Y85" s="18"/>
      <c r="Z85" s="18"/>
      <c r="AA85" s="18"/>
    </row>
    <row r="86" spans="21:27" ht="15">
      <c r="U86" s="18"/>
      <c r="V86" s="18"/>
      <c r="W86" s="18"/>
      <c r="X86" s="18"/>
      <c r="Y86" s="18"/>
      <c r="Z86" s="18"/>
      <c r="AA86" s="18"/>
    </row>
    <row r="87" spans="21:27" ht="15">
      <c r="U87" s="18"/>
      <c r="V87" s="18"/>
      <c r="W87" s="18"/>
      <c r="X87" s="18"/>
      <c r="Y87" s="18"/>
      <c r="Z87" s="18"/>
      <c r="AA87" s="18"/>
    </row>
    <row r="88" spans="21:27" ht="15">
      <c r="U88" s="18"/>
      <c r="V88" s="18"/>
      <c r="W88" s="18"/>
      <c r="X88" s="18"/>
      <c r="Y88" s="18"/>
      <c r="Z88" s="18"/>
      <c r="AA88" s="18"/>
    </row>
    <row r="89" spans="21:27" ht="15">
      <c r="U89" s="18"/>
      <c r="V89" s="18"/>
      <c r="W89" s="18"/>
      <c r="X89" s="18"/>
      <c r="Y89" s="18"/>
      <c r="Z89" s="18"/>
      <c r="AA89" s="18"/>
    </row>
    <row r="90" spans="21:27" ht="15">
      <c r="U90" s="18"/>
      <c r="V90" s="18"/>
      <c r="W90" s="18"/>
      <c r="X90" s="18"/>
      <c r="Y90" s="18"/>
      <c r="Z90" s="18"/>
      <c r="AA90" s="18"/>
    </row>
    <row r="91" spans="21:27" ht="15">
      <c r="U91" s="18"/>
      <c r="V91" s="18"/>
      <c r="W91" s="18"/>
      <c r="X91" s="18"/>
      <c r="Y91" s="18"/>
      <c r="Z91" s="18"/>
      <c r="AA91" s="18"/>
    </row>
    <row r="92" spans="21:27" ht="15">
      <c r="U92" s="18"/>
      <c r="V92" s="18"/>
      <c r="W92" s="18"/>
      <c r="X92" s="18"/>
      <c r="Y92" s="18"/>
      <c r="Z92" s="18"/>
      <c r="AA92" s="18"/>
    </row>
    <row r="93" spans="21:27" ht="15">
      <c r="U93" s="18"/>
      <c r="V93" s="18"/>
      <c r="W93" s="18"/>
      <c r="X93" s="18"/>
      <c r="Y93" s="18"/>
      <c r="Z93" s="18"/>
      <c r="AA93" s="18"/>
    </row>
    <row r="94" spans="21:27" ht="15">
      <c r="U94" s="18"/>
      <c r="V94" s="18"/>
      <c r="W94" s="18"/>
      <c r="X94" s="18"/>
      <c r="Y94" s="18"/>
      <c r="Z94" s="18"/>
      <c r="AA94" s="18"/>
    </row>
    <row r="95" spans="21:27" ht="15">
      <c r="U95" s="18"/>
      <c r="V95" s="18"/>
      <c r="W95" s="18"/>
      <c r="X95" s="18"/>
      <c r="Y95" s="18"/>
      <c r="Z95" s="18"/>
      <c r="AA95" s="18"/>
    </row>
    <row r="96" spans="21:27" ht="15">
      <c r="U96" s="18"/>
      <c r="V96" s="18"/>
      <c r="W96" s="18"/>
      <c r="X96" s="18"/>
      <c r="Y96" s="18"/>
      <c r="Z96" s="18"/>
      <c r="AA96" s="18"/>
    </row>
    <row r="97" spans="21:27" ht="15">
      <c r="U97" s="18"/>
      <c r="V97" s="18"/>
      <c r="W97" s="18"/>
      <c r="X97" s="18"/>
      <c r="Y97" s="18"/>
      <c r="Z97" s="18"/>
      <c r="AA97" s="18"/>
    </row>
    <row r="98" spans="21:27" ht="15">
      <c r="U98" s="18"/>
      <c r="V98" s="18"/>
      <c r="W98" s="18"/>
      <c r="X98" s="18"/>
      <c r="Y98" s="18"/>
      <c r="Z98" s="18"/>
      <c r="AA98" s="18"/>
    </row>
    <row r="99" spans="21:27" ht="15">
      <c r="U99" s="18"/>
      <c r="V99" s="18"/>
      <c r="W99" s="18"/>
      <c r="X99" s="18"/>
      <c r="Y99" s="18"/>
      <c r="Z99" s="18"/>
      <c r="AA99" s="18"/>
    </row>
    <row r="100" spans="21:27" ht="15">
      <c r="U100" s="18"/>
      <c r="V100" s="18"/>
      <c r="W100" s="18"/>
      <c r="X100" s="18"/>
      <c r="Y100" s="18"/>
      <c r="Z100" s="18"/>
      <c r="AA100" s="18"/>
    </row>
    <row r="101" spans="21:27" ht="15">
      <c r="U101" s="18"/>
      <c r="V101" s="18"/>
      <c r="W101" s="18"/>
      <c r="X101" s="18"/>
      <c r="Y101" s="18"/>
      <c r="Z101" s="18"/>
      <c r="AA101" s="18"/>
    </row>
    <row r="102" spans="21:27" ht="15">
      <c r="U102" s="18"/>
      <c r="V102" s="18"/>
      <c r="W102" s="18"/>
      <c r="X102" s="18"/>
      <c r="Y102" s="18"/>
      <c r="Z102" s="18"/>
      <c r="AA102" s="18"/>
    </row>
    <row r="103" spans="21:27" ht="15">
      <c r="U103" s="18"/>
      <c r="V103" s="18"/>
      <c r="W103" s="18"/>
      <c r="X103" s="18"/>
      <c r="Y103" s="18"/>
      <c r="Z103" s="18"/>
      <c r="AA103" s="18"/>
    </row>
    <row r="104" spans="21:27" ht="15">
      <c r="U104" s="18"/>
      <c r="V104" s="18"/>
      <c r="W104" s="18"/>
      <c r="X104" s="18"/>
      <c r="Y104" s="18"/>
      <c r="Z104" s="18"/>
      <c r="AA104" s="18"/>
    </row>
    <row r="105" spans="21:27" ht="15">
      <c r="U105" s="18"/>
      <c r="V105" s="18"/>
      <c r="W105" s="18"/>
      <c r="X105" s="18"/>
      <c r="Y105" s="18"/>
      <c r="Z105" s="18"/>
      <c r="AA105" s="18"/>
    </row>
    <row r="106" spans="21:27" ht="15">
      <c r="U106" s="18"/>
      <c r="V106" s="18"/>
      <c r="W106" s="18"/>
      <c r="X106" s="18"/>
      <c r="Y106" s="18"/>
      <c r="Z106" s="18"/>
      <c r="AA106" s="18"/>
    </row>
    <row r="107" spans="21:27" ht="15">
      <c r="U107" s="18"/>
      <c r="V107" s="18"/>
      <c r="W107" s="18"/>
      <c r="X107" s="18"/>
      <c r="Y107" s="18"/>
      <c r="Z107" s="18"/>
      <c r="AA107" s="18"/>
    </row>
    <row r="108" spans="21:27" ht="15">
      <c r="U108" s="18"/>
      <c r="V108" s="18"/>
      <c r="W108" s="18"/>
      <c r="X108" s="18"/>
      <c r="Y108" s="18"/>
      <c r="Z108" s="18"/>
      <c r="AA108" s="18"/>
    </row>
    <row r="109" spans="21:27" ht="15">
      <c r="U109" s="18"/>
      <c r="V109" s="18"/>
      <c r="W109" s="18"/>
      <c r="X109" s="18"/>
      <c r="Y109" s="18"/>
      <c r="Z109" s="18"/>
      <c r="AA109" s="18"/>
    </row>
    <row r="110" spans="21:27" ht="15">
      <c r="U110" s="18"/>
      <c r="V110" s="18"/>
      <c r="W110" s="18"/>
      <c r="X110" s="18"/>
      <c r="Y110" s="18"/>
      <c r="Z110" s="18"/>
      <c r="AA110" s="18"/>
    </row>
    <row r="111" spans="21:27" ht="15">
      <c r="U111" s="18"/>
      <c r="V111" s="18"/>
      <c r="W111" s="18"/>
      <c r="X111" s="18"/>
      <c r="Y111" s="18"/>
      <c r="Z111" s="18"/>
      <c r="AA111" s="18"/>
    </row>
    <row r="112" spans="21:27" ht="15">
      <c r="U112" s="18"/>
      <c r="V112" s="18"/>
      <c r="W112" s="18"/>
      <c r="X112" s="18"/>
      <c r="Y112" s="18"/>
      <c r="Z112" s="18"/>
      <c r="AA112" s="18"/>
    </row>
    <row r="113" spans="21:27" ht="15">
      <c r="U113" s="18"/>
      <c r="V113" s="18"/>
      <c r="W113" s="18"/>
      <c r="X113" s="18"/>
      <c r="Y113" s="18"/>
      <c r="Z113" s="18"/>
      <c r="AA113" s="18"/>
    </row>
    <row r="114" spans="21:27" ht="15">
      <c r="U114" s="18"/>
      <c r="V114" s="18"/>
      <c r="W114" s="18"/>
      <c r="X114" s="18"/>
      <c r="Y114" s="18"/>
      <c r="Z114" s="18"/>
      <c r="AA114" s="18"/>
    </row>
    <row r="115" spans="21:27" ht="15">
      <c r="U115" s="18"/>
      <c r="V115" s="18"/>
      <c r="W115" s="18"/>
      <c r="X115" s="18"/>
      <c r="Y115" s="18"/>
      <c r="Z115" s="18"/>
      <c r="AA115" s="18"/>
    </row>
    <row r="116" spans="21:27" ht="15">
      <c r="U116" s="18"/>
      <c r="V116" s="18"/>
      <c r="W116" s="18"/>
      <c r="X116" s="18"/>
      <c r="Y116" s="18"/>
      <c r="Z116" s="18"/>
      <c r="AA116" s="18"/>
    </row>
    <row r="117" spans="21:27" ht="15">
      <c r="U117" s="18"/>
      <c r="V117" s="18"/>
      <c r="W117" s="18"/>
      <c r="X117" s="18"/>
      <c r="Y117" s="18"/>
      <c r="Z117" s="18"/>
      <c r="AA117" s="18"/>
    </row>
    <row r="118" spans="21:27" ht="15">
      <c r="U118" s="18"/>
      <c r="V118" s="18"/>
      <c r="W118" s="18"/>
      <c r="X118" s="18"/>
      <c r="Y118" s="18"/>
      <c r="Z118" s="18"/>
      <c r="AA118" s="18"/>
    </row>
    <row r="119" spans="21:27" ht="15">
      <c r="U119" s="18"/>
      <c r="V119" s="18"/>
      <c r="W119" s="18"/>
      <c r="X119" s="18"/>
      <c r="Y119" s="18"/>
      <c r="Z119" s="18"/>
      <c r="AA119" s="18"/>
    </row>
    <row r="120" spans="21:27" ht="15">
      <c r="U120" s="18"/>
      <c r="V120" s="18"/>
      <c r="W120" s="18"/>
      <c r="X120" s="18"/>
      <c r="Y120" s="18"/>
      <c r="Z120" s="18"/>
      <c r="AA120" s="18"/>
    </row>
    <row r="121" spans="21:27" ht="15">
      <c r="U121" s="18"/>
      <c r="V121" s="18"/>
      <c r="W121" s="18"/>
      <c r="X121" s="18"/>
      <c r="Y121" s="18"/>
      <c r="Z121" s="18"/>
      <c r="AA121" s="18"/>
    </row>
    <row r="122" spans="21:27" ht="15">
      <c r="U122" s="18"/>
      <c r="V122" s="18"/>
      <c r="W122" s="18"/>
      <c r="X122" s="18"/>
      <c r="Y122" s="18"/>
      <c r="Z122" s="18"/>
      <c r="AA122" s="18"/>
    </row>
    <row r="123" spans="21:27" ht="15">
      <c r="U123" s="18"/>
      <c r="V123" s="18"/>
      <c r="W123" s="18"/>
      <c r="X123" s="18"/>
      <c r="Y123" s="18"/>
      <c r="Z123" s="18"/>
      <c r="AA123" s="18"/>
    </row>
    <row r="124" spans="21:27" ht="15">
      <c r="U124" s="18"/>
      <c r="V124" s="18"/>
      <c r="W124" s="18"/>
      <c r="X124" s="18"/>
      <c r="Y124" s="18"/>
      <c r="Z124" s="18"/>
      <c r="AA124" s="18"/>
    </row>
    <row r="125" spans="21:27" ht="15">
      <c r="U125" s="18"/>
      <c r="V125" s="18"/>
      <c r="W125" s="18"/>
      <c r="X125" s="18"/>
      <c r="Y125" s="18"/>
      <c r="Z125" s="18"/>
      <c r="AA125" s="18"/>
    </row>
    <row r="126" spans="21:27" ht="15">
      <c r="U126" s="18"/>
      <c r="V126" s="18"/>
      <c r="W126" s="18"/>
      <c r="X126" s="18"/>
      <c r="Y126" s="18"/>
      <c r="Z126" s="18"/>
      <c r="AA126" s="18"/>
    </row>
    <row r="127" spans="21:27" ht="15">
      <c r="U127" s="18"/>
      <c r="V127" s="18"/>
      <c r="W127" s="18"/>
      <c r="X127" s="18"/>
      <c r="Y127" s="18"/>
      <c r="Z127" s="18"/>
      <c r="AA127" s="18"/>
    </row>
    <row r="128" spans="21:27" ht="15">
      <c r="U128" s="18"/>
      <c r="V128" s="18"/>
      <c r="W128" s="18"/>
      <c r="X128" s="18"/>
      <c r="Y128" s="18"/>
      <c r="Z128" s="18"/>
      <c r="AA128" s="18"/>
    </row>
    <row r="129" spans="21:27" ht="15">
      <c r="U129" s="18"/>
      <c r="V129" s="18"/>
      <c r="W129" s="18"/>
      <c r="X129" s="18"/>
      <c r="Y129" s="18"/>
      <c r="Z129" s="18"/>
      <c r="AA129" s="18"/>
    </row>
    <row r="130" spans="21:27" ht="15">
      <c r="U130" s="18"/>
      <c r="V130" s="18"/>
      <c r="W130" s="18"/>
      <c r="X130" s="18"/>
      <c r="Y130" s="18"/>
      <c r="Z130" s="18"/>
      <c r="AA130" s="18"/>
    </row>
    <row r="131" spans="21:27" ht="15">
      <c r="U131" s="18"/>
      <c r="V131" s="18"/>
      <c r="W131" s="18"/>
      <c r="X131" s="18"/>
      <c r="Y131" s="18"/>
      <c r="Z131" s="18"/>
      <c r="AA131" s="18"/>
    </row>
    <row r="132" spans="21:27" ht="15">
      <c r="U132" s="18"/>
      <c r="V132" s="18"/>
      <c r="W132" s="18"/>
      <c r="X132" s="18"/>
      <c r="Y132" s="18"/>
      <c r="Z132" s="18"/>
      <c r="AA132" s="18"/>
    </row>
    <row r="133" spans="21:27" ht="15">
      <c r="U133" s="18"/>
      <c r="V133" s="18"/>
      <c r="W133" s="18"/>
      <c r="X133" s="18"/>
      <c r="Y133" s="18"/>
      <c r="Z133" s="18"/>
      <c r="AA133" s="18"/>
    </row>
    <row r="134" spans="21:27" ht="15">
      <c r="U134" s="18"/>
      <c r="V134" s="18"/>
      <c r="W134" s="18"/>
      <c r="X134" s="18"/>
      <c r="Y134" s="18"/>
      <c r="Z134" s="18"/>
      <c r="AA134" s="18"/>
    </row>
    <row r="135" spans="21:27" ht="15">
      <c r="U135" s="18"/>
      <c r="V135" s="18"/>
      <c r="W135" s="18"/>
      <c r="X135" s="18"/>
      <c r="Y135" s="18"/>
      <c r="Z135" s="18"/>
      <c r="AA135" s="18"/>
    </row>
    <row r="136" spans="21:27" ht="15">
      <c r="U136" s="18"/>
      <c r="V136" s="18"/>
      <c r="W136" s="18"/>
      <c r="X136" s="18"/>
      <c r="Y136" s="18"/>
      <c r="Z136" s="18"/>
      <c r="AA136" s="18"/>
    </row>
    <row r="137" spans="21:27" ht="15">
      <c r="U137" s="18"/>
      <c r="V137" s="18"/>
      <c r="W137" s="18"/>
      <c r="X137" s="18"/>
      <c r="Y137" s="18"/>
      <c r="Z137" s="18"/>
      <c r="AA137" s="18"/>
    </row>
    <row r="138" spans="21:27" ht="15">
      <c r="U138" s="18"/>
      <c r="V138" s="18"/>
      <c r="W138" s="18"/>
      <c r="X138" s="18"/>
      <c r="Y138" s="18"/>
      <c r="Z138" s="18"/>
      <c r="AA138" s="18"/>
    </row>
    <row r="139" spans="21:27" ht="15">
      <c r="U139" s="18"/>
      <c r="V139" s="18"/>
      <c r="W139" s="18"/>
      <c r="X139" s="18"/>
      <c r="Y139" s="18"/>
      <c r="Z139" s="18"/>
      <c r="AA139" s="18"/>
    </row>
    <row r="140" spans="21:27" ht="15">
      <c r="U140" s="18"/>
      <c r="V140" s="18"/>
      <c r="W140" s="18"/>
      <c r="X140" s="18"/>
      <c r="Y140" s="18"/>
      <c r="Z140" s="18"/>
      <c r="AA140" s="18"/>
    </row>
    <row r="141" spans="21:27" ht="15">
      <c r="U141" s="18"/>
      <c r="V141" s="18"/>
      <c r="W141" s="18"/>
      <c r="X141" s="18"/>
      <c r="Y141" s="18"/>
      <c r="Z141" s="18"/>
      <c r="AA141" s="18"/>
    </row>
    <row r="142" spans="21:27" ht="15">
      <c r="U142" s="18"/>
      <c r="V142" s="18"/>
      <c r="W142" s="18"/>
      <c r="X142" s="18"/>
      <c r="Y142" s="18"/>
      <c r="Z142" s="18"/>
      <c r="AA142" s="18"/>
    </row>
    <row r="143" spans="21:27" ht="15">
      <c r="U143" s="18"/>
      <c r="V143" s="18"/>
      <c r="W143" s="18"/>
      <c r="X143" s="18"/>
      <c r="Y143" s="18"/>
      <c r="Z143" s="18"/>
      <c r="AA143" s="18"/>
    </row>
    <row r="144" spans="21:27" ht="15">
      <c r="U144" s="18"/>
      <c r="V144" s="18"/>
      <c r="W144" s="18"/>
      <c r="X144" s="18"/>
      <c r="Y144" s="18"/>
      <c r="Z144" s="18"/>
      <c r="AA144" s="18"/>
    </row>
    <row r="145" spans="21:27" ht="15">
      <c r="U145" s="18"/>
      <c r="V145" s="18"/>
      <c r="W145" s="18"/>
      <c r="X145" s="18"/>
      <c r="Y145" s="18"/>
      <c r="Z145" s="18"/>
      <c r="AA145" s="18"/>
    </row>
    <row r="146" spans="21:27" ht="15">
      <c r="U146" s="18"/>
      <c r="V146" s="18"/>
      <c r="W146" s="18"/>
      <c r="X146" s="18"/>
      <c r="Y146" s="18"/>
      <c r="Z146" s="18"/>
      <c r="AA146" s="18"/>
    </row>
    <row r="147" spans="21:27" ht="15">
      <c r="U147" s="18"/>
      <c r="V147" s="18"/>
      <c r="W147" s="18"/>
      <c r="X147" s="18"/>
      <c r="Y147" s="18"/>
      <c r="Z147" s="18"/>
      <c r="AA147" s="18"/>
    </row>
    <row r="148" spans="21:27" ht="15">
      <c r="U148" s="18"/>
      <c r="V148" s="18"/>
      <c r="W148" s="18"/>
      <c r="X148" s="18"/>
      <c r="Y148" s="18"/>
      <c r="Z148" s="18"/>
      <c r="AA148" s="18"/>
    </row>
    <row r="149" spans="21:27" ht="15">
      <c r="U149" s="18"/>
      <c r="V149" s="18"/>
      <c r="W149" s="18"/>
      <c r="X149" s="18"/>
      <c r="Y149" s="18"/>
      <c r="Z149" s="18"/>
      <c r="AA149" s="18"/>
    </row>
    <row r="150" spans="21:27" ht="15">
      <c r="U150" s="18"/>
      <c r="V150" s="18"/>
      <c r="W150" s="18"/>
      <c r="X150" s="18"/>
      <c r="Y150" s="18"/>
      <c r="Z150" s="18"/>
      <c r="AA150" s="18"/>
    </row>
    <row r="151" spans="21:27" ht="15">
      <c r="U151" s="18"/>
      <c r="V151" s="18"/>
      <c r="W151" s="18"/>
      <c r="X151" s="18"/>
      <c r="Y151" s="18"/>
      <c r="Z151" s="18"/>
      <c r="AA151" s="18"/>
    </row>
    <row r="152" spans="21:27" ht="15">
      <c r="U152" s="18"/>
      <c r="V152" s="18"/>
      <c r="W152" s="18"/>
      <c r="X152" s="18"/>
      <c r="Y152" s="18"/>
      <c r="Z152" s="18"/>
      <c r="AA152" s="18"/>
    </row>
    <row r="153" spans="21:27" ht="15">
      <c r="U153" s="18"/>
      <c r="V153" s="18"/>
      <c r="W153" s="18"/>
      <c r="X153" s="18"/>
      <c r="Y153" s="18"/>
      <c r="Z153" s="18"/>
      <c r="AA153" s="18"/>
    </row>
    <row r="154" spans="21:27" ht="15">
      <c r="U154" s="18"/>
      <c r="V154" s="18"/>
      <c r="W154" s="18"/>
      <c r="X154" s="18"/>
      <c r="Y154" s="18"/>
      <c r="Z154" s="18"/>
      <c r="AA154" s="18"/>
    </row>
    <row r="155" spans="21:27" ht="15">
      <c r="U155" s="18"/>
      <c r="V155" s="18"/>
      <c r="W155" s="18"/>
      <c r="X155" s="18"/>
      <c r="Y155" s="18"/>
      <c r="Z155" s="18"/>
      <c r="AA155" s="18"/>
    </row>
    <row r="156" spans="21:27" ht="15">
      <c r="U156" s="18"/>
      <c r="V156" s="18"/>
      <c r="W156" s="18"/>
      <c r="X156" s="18"/>
      <c r="Y156" s="18"/>
      <c r="Z156" s="18"/>
      <c r="AA156" s="18"/>
    </row>
    <row r="157" spans="21:27" ht="15">
      <c r="U157" s="18"/>
      <c r="V157" s="18"/>
      <c r="W157" s="18"/>
      <c r="X157" s="18"/>
      <c r="Y157" s="18"/>
      <c r="Z157" s="18"/>
      <c r="AA157" s="18"/>
    </row>
    <row r="158" spans="21:27" ht="15">
      <c r="U158" s="18"/>
      <c r="V158" s="18"/>
      <c r="W158" s="18"/>
      <c r="X158" s="18"/>
      <c r="Y158" s="18"/>
      <c r="Z158" s="18"/>
      <c r="AA158" s="18"/>
    </row>
    <row r="159" spans="21:27" ht="15">
      <c r="U159" s="18"/>
      <c r="V159" s="18"/>
      <c r="W159" s="18"/>
      <c r="X159" s="18"/>
      <c r="Y159" s="18"/>
      <c r="Z159" s="18"/>
      <c r="AA159" s="18"/>
    </row>
    <row r="160" spans="21:27" ht="15">
      <c r="U160" s="18"/>
      <c r="V160" s="18"/>
      <c r="W160" s="18"/>
      <c r="X160" s="18"/>
      <c r="Y160" s="18"/>
      <c r="Z160" s="18"/>
      <c r="AA160" s="18"/>
    </row>
    <row r="161" spans="21:27" ht="15">
      <c r="U161" s="18"/>
      <c r="V161" s="18"/>
      <c r="W161" s="18"/>
      <c r="X161" s="18"/>
      <c r="Y161" s="18"/>
      <c r="Z161" s="18"/>
      <c r="AA161" s="18"/>
    </row>
    <row r="162" spans="21:27" ht="15">
      <c r="U162" s="18"/>
      <c r="V162" s="18"/>
      <c r="W162" s="18"/>
      <c r="X162" s="18"/>
      <c r="Y162" s="18"/>
      <c r="Z162" s="18"/>
      <c r="AA162" s="18"/>
    </row>
    <row r="163" spans="21:27" ht="15">
      <c r="U163" s="18"/>
      <c r="V163" s="18"/>
      <c r="W163" s="18"/>
      <c r="X163" s="18"/>
      <c r="Y163" s="18"/>
      <c r="Z163" s="18"/>
      <c r="AA163" s="18"/>
    </row>
    <row r="164" spans="21:27" ht="15">
      <c r="U164" s="18"/>
      <c r="V164" s="18"/>
      <c r="W164" s="18"/>
      <c r="X164" s="18"/>
      <c r="Y164" s="18"/>
      <c r="Z164" s="18"/>
      <c r="AA164" s="18"/>
    </row>
    <row r="165" spans="21:27" ht="15">
      <c r="U165" s="18"/>
      <c r="V165" s="18"/>
      <c r="W165" s="18"/>
      <c r="X165" s="18"/>
      <c r="Y165" s="18"/>
      <c r="Z165" s="18"/>
      <c r="AA165" s="18"/>
    </row>
    <row r="166" spans="21:27" ht="15">
      <c r="U166" s="18"/>
      <c r="V166" s="18"/>
      <c r="W166" s="18"/>
      <c r="X166" s="18"/>
      <c r="Y166" s="18"/>
      <c r="Z166" s="18"/>
      <c r="AA166" s="18"/>
    </row>
    <row r="167" spans="21:27" ht="15">
      <c r="U167" s="18"/>
      <c r="V167" s="18"/>
      <c r="W167" s="18"/>
      <c r="X167" s="18"/>
      <c r="Y167" s="18"/>
      <c r="Z167" s="18"/>
      <c r="AA167" s="18"/>
    </row>
    <row r="168" spans="21:27" ht="15">
      <c r="U168" s="18"/>
      <c r="V168" s="18"/>
      <c r="W168" s="18"/>
      <c r="X168" s="18"/>
      <c r="Y168" s="18"/>
      <c r="Z168" s="18"/>
      <c r="AA168" s="18"/>
    </row>
    <row r="169" spans="21:27" ht="15">
      <c r="U169" s="18"/>
      <c r="V169" s="18"/>
      <c r="W169" s="18"/>
      <c r="X169" s="18"/>
      <c r="Y169" s="18"/>
      <c r="Z169" s="18"/>
      <c r="AA169" s="18"/>
    </row>
    <row r="170" spans="21:27" ht="15">
      <c r="U170" s="18"/>
      <c r="V170" s="18"/>
      <c r="W170" s="18"/>
      <c r="X170" s="18"/>
      <c r="Y170" s="18"/>
      <c r="Z170" s="18"/>
      <c r="AA170" s="18"/>
    </row>
    <row r="171" spans="21:27" ht="15">
      <c r="U171" s="18"/>
      <c r="V171" s="18"/>
      <c r="W171" s="18"/>
      <c r="X171" s="18"/>
      <c r="Y171" s="18"/>
      <c r="Z171" s="18"/>
      <c r="AA171" s="18"/>
    </row>
    <row r="172" spans="21:27" ht="15">
      <c r="U172" s="18"/>
      <c r="V172" s="18"/>
      <c r="W172" s="18"/>
      <c r="X172" s="18"/>
      <c r="Y172" s="18"/>
      <c r="Z172" s="18"/>
      <c r="AA172" s="18"/>
    </row>
    <row r="173" spans="21:27" ht="15">
      <c r="U173" s="18"/>
      <c r="V173" s="18"/>
      <c r="W173" s="18"/>
      <c r="X173" s="18"/>
      <c r="Y173" s="18"/>
      <c r="Z173" s="18"/>
      <c r="AA173" s="18"/>
    </row>
    <row r="174" spans="21:27" ht="15">
      <c r="U174" s="18"/>
      <c r="V174" s="18"/>
      <c r="W174" s="18"/>
      <c r="X174" s="18"/>
      <c r="Y174" s="18"/>
      <c r="Z174" s="18"/>
      <c r="AA174" s="18"/>
    </row>
    <row r="175" spans="21:27" ht="15">
      <c r="U175" s="18"/>
      <c r="V175" s="18"/>
      <c r="W175" s="18"/>
      <c r="X175" s="18"/>
      <c r="Y175" s="18"/>
      <c r="Z175" s="18"/>
      <c r="AA175" s="18"/>
    </row>
    <row r="176" spans="21:27" ht="15">
      <c r="U176" s="18"/>
      <c r="V176" s="18"/>
      <c r="W176" s="18"/>
      <c r="X176" s="18"/>
      <c r="Y176" s="18"/>
      <c r="Z176" s="18"/>
      <c r="AA176" s="18"/>
    </row>
    <row r="177" spans="21:27" ht="15">
      <c r="U177" s="18"/>
      <c r="V177" s="18"/>
      <c r="W177" s="18"/>
      <c r="X177" s="18"/>
      <c r="Y177" s="18"/>
      <c r="Z177" s="18"/>
      <c r="AA177" s="18"/>
    </row>
    <row r="178" spans="21:27" ht="15">
      <c r="U178" s="18"/>
      <c r="V178" s="18"/>
      <c r="W178" s="18"/>
      <c r="X178" s="18"/>
      <c r="Y178" s="18"/>
      <c r="Z178" s="18"/>
      <c r="AA178" s="18"/>
    </row>
    <row r="179" spans="21:27" ht="15">
      <c r="U179" s="18"/>
      <c r="V179" s="18"/>
      <c r="W179" s="18"/>
      <c r="X179" s="18"/>
      <c r="Y179" s="18"/>
      <c r="Z179" s="18"/>
      <c r="AA179" s="18"/>
    </row>
    <row r="180" spans="21:27" ht="15">
      <c r="U180" s="18"/>
      <c r="V180" s="18"/>
      <c r="W180" s="18"/>
      <c r="X180" s="18"/>
      <c r="Y180" s="18"/>
      <c r="Z180" s="18"/>
      <c r="AA180" s="18"/>
    </row>
    <row r="181" spans="21:27" ht="15">
      <c r="U181" s="18"/>
      <c r="V181" s="18"/>
      <c r="W181" s="18"/>
      <c r="X181" s="18"/>
      <c r="Y181" s="18"/>
      <c r="Z181" s="18"/>
      <c r="AA181" s="18"/>
    </row>
    <row r="182" spans="21:27" ht="15">
      <c r="U182" s="18"/>
      <c r="V182" s="18"/>
      <c r="W182" s="18"/>
      <c r="X182" s="18"/>
      <c r="Y182" s="18"/>
      <c r="Z182" s="18"/>
      <c r="AA182" s="18"/>
    </row>
    <row r="183" spans="21:27" ht="15">
      <c r="U183" s="18"/>
      <c r="V183" s="18"/>
      <c r="W183" s="18"/>
      <c r="X183" s="18"/>
      <c r="Y183" s="18"/>
      <c r="Z183" s="18"/>
      <c r="AA183" s="18"/>
    </row>
    <row r="184" spans="21:27" ht="15">
      <c r="U184" s="18"/>
      <c r="V184" s="18"/>
      <c r="W184" s="18"/>
      <c r="X184" s="18"/>
      <c r="Y184" s="18"/>
      <c r="Z184" s="18"/>
      <c r="AA184" s="18"/>
    </row>
    <row r="185" spans="21:27" ht="15">
      <c r="U185" s="18"/>
      <c r="V185" s="18"/>
      <c r="W185" s="18"/>
      <c r="X185" s="18"/>
      <c r="Y185" s="18"/>
      <c r="Z185" s="18"/>
      <c r="AA185" s="18"/>
    </row>
    <row r="186" spans="21:27" ht="15">
      <c r="U186" s="18"/>
      <c r="V186" s="18"/>
      <c r="W186" s="18"/>
      <c r="X186" s="18"/>
      <c r="Y186" s="18"/>
      <c r="Z186" s="18"/>
      <c r="AA186" s="18"/>
    </row>
    <row r="187" spans="21:27" ht="15">
      <c r="U187" s="18"/>
      <c r="V187" s="18"/>
      <c r="W187" s="18"/>
      <c r="X187" s="18"/>
      <c r="Y187" s="18"/>
      <c r="Z187" s="18"/>
      <c r="AA187" s="18"/>
    </row>
    <row r="188" spans="21:27" ht="15">
      <c r="U188" s="18"/>
      <c r="V188" s="18"/>
      <c r="W188" s="18"/>
      <c r="X188" s="18"/>
      <c r="Y188" s="18"/>
      <c r="Z188" s="18"/>
      <c r="AA188" s="18"/>
    </row>
    <row r="189" spans="21:27" ht="15">
      <c r="U189" s="18"/>
      <c r="V189" s="18"/>
      <c r="W189" s="18"/>
      <c r="X189" s="18"/>
      <c r="Y189" s="18"/>
      <c r="Z189" s="18"/>
      <c r="AA189" s="18"/>
    </row>
    <row r="190" spans="21:27" ht="15">
      <c r="U190" s="18"/>
      <c r="V190" s="18"/>
      <c r="W190" s="18"/>
      <c r="X190" s="18"/>
      <c r="Y190" s="18"/>
      <c r="Z190" s="18"/>
      <c r="AA190" s="18"/>
    </row>
    <row r="191" spans="21:27" ht="15">
      <c r="U191" s="18"/>
      <c r="V191" s="18"/>
      <c r="W191" s="18"/>
      <c r="X191" s="18"/>
      <c r="Y191" s="18"/>
      <c r="Z191" s="18"/>
      <c r="AA191" s="18"/>
    </row>
    <row r="192" spans="21:27" ht="15">
      <c r="U192" s="18"/>
      <c r="V192" s="18"/>
      <c r="W192" s="18"/>
      <c r="X192" s="18"/>
      <c r="Y192" s="18"/>
      <c r="Z192" s="18"/>
      <c r="AA192" s="18"/>
    </row>
    <row r="193" spans="21:27" ht="15">
      <c r="U193" s="18"/>
      <c r="V193" s="18"/>
      <c r="W193" s="18"/>
      <c r="X193" s="18"/>
      <c r="Y193" s="18"/>
      <c r="Z193" s="18"/>
      <c r="AA193" s="18"/>
    </row>
    <row r="194" spans="21:27" ht="15">
      <c r="U194" s="18"/>
      <c r="V194" s="18"/>
      <c r="W194" s="18"/>
      <c r="X194" s="18"/>
      <c r="Y194" s="18"/>
      <c r="Z194" s="18"/>
      <c r="AA194" s="18"/>
    </row>
    <row r="195" spans="21:27" ht="15">
      <c r="U195" s="18"/>
      <c r="V195" s="18"/>
      <c r="W195" s="18"/>
      <c r="X195" s="18"/>
      <c r="Y195" s="18"/>
      <c r="Z195" s="18"/>
      <c r="AA195" s="18"/>
    </row>
    <row r="196" spans="21:27" ht="15">
      <c r="U196" s="18"/>
      <c r="V196" s="18"/>
      <c r="W196" s="18"/>
      <c r="X196" s="18"/>
      <c r="Y196" s="18"/>
      <c r="Z196" s="18"/>
      <c r="AA196" s="18"/>
    </row>
    <row r="197" spans="21:27" ht="15">
      <c r="U197" s="18"/>
      <c r="V197" s="18"/>
      <c r="W197" s="18"/>
      <c r="X197" s="18"/>
      <c r="Y197" s="18"/>
      <c r="Z197" s="18"/>
      <c r="AA197" s="18"/>
    </row>
    <row r="198" spans="21:27" ht="15">
      <c r="U198" s="18"/>
      <c r="V198" s="18"/>
      <c r="W198" s="18"/>
      <c r="X198" s="18"/>
      <c r="Y198" s="18"/>
      <c r="Z198" s="18"/>
      <c r="AA198" s="18"/>
    </row>
    <row r="199" spans="21:27" ht="15">
      <c r="U199" s="18"/>
      <c r="V199" s="18"/>
      <c r="W199" s="18"/>
      <c r="X199" s="18"/>
      <c r="Y199" s="18"/>
      <c r="Z199" s="18"/>
      <c r="AA199" s="18"/>
    </row>
    <row r="200" spans="21:27" ht="15">
      <c r="U200" s="18"/>
      <c r="V200" s="18"/>
      <c r="W200" s="18"/>
      <c r="X200" s="18"/>
      <c r="Y200" s="18"/>
      <c r="Z200" s="18"/>
      <c r="AA200" s="18"/>
    </row>
    <row r="201" spans="21:27" ht="15">
      <c r="U201" s="18"/>
      <c r="V201" s="18"/>
      <c r="W201" s="18"/>
      <c r="X201" s="18"/>
      <c r="Y201" s="18"/>
      <c r="Z201" s="18"/>
      <c r="AA201" s="18"/>
    </row>
    <row r="202" spans="21:27" ht="15">
      <c r="U202" s="18"/>
      <c r="V202" s="18"/>
      <c r="W202" s="18"/>
      <c r="X202" s="18"/>
      <c r="Y202" s="18"/>
      <c r="Z202" s="18"/>
      <c r="AA202" s="18"/>
    </row>
    <row r="203" spans="21:27" ht="15">
      <c r="U203" s="18"/>
      <c r="V203" s="18"/>
      <c r="W203" s="18"/>
      <c r="X203" s="18"/>
      <c r="Y203" s="18"/>
      <c r="Z203" s="18"/>
      <c r="AA203" s="18"/>
    </row>
    <row r="204" spans="21:27" ht="15">
      <c r="U204" s="18"/>
      <c r="V204" s="18"/>
      <c r="W204" s="18"/>
      <c r="X204" s="18"/>
      <c r="Y204" s="18"/>
      <c r="Z204" s="18"/>
      <c r="AA204" s="18"/>
    </row>
    <row r="205" spans="21:27" ht="15">
      <c r="U205" s="18"/>
      <c r="V205" s="18"/>
      <c r="W205" s="18"/>
      <c r="X205" s="18"/>
      <c r="Y205" s="18"/>
      <c r="Z205" s="18"/>
      <c r="AA205" s="18"/>
    </row>
    <row r="206" spans="21:27" ht="15">
      <c r="U206" s="18"/>
      <c r="V206" s="18"/>
      <c r="W206" s="18"/>
      <c r="X206" s="18"/>
      <c r="Y206" s="18"/>
      <c r="Z206" s="18"/>
      <c r="AA206" s="18"/>
    </row>
    <row r="207" spans="21:27" ht="15">
      <c r="U207" s="18"/>
      <c r="V207" s="18"/>
      <c r="W207" s="18"/>
      <c r="X207" s="18"/>
      <c r="Y207" s="18"/>
      <c r="Z207" s="18"/>
      <c r="AA207" s="18"/>
    </row>
    <row r="208" spans="21:27" ht="15">
      <c r="U208" s="18"/>
      <c r="V208" s="18"/>
      <c r="W208" s="18"/>
      <c r="X208" s="18"/>
      <c r="Y208" s="18"/>
      <c r="Z208" s="18"/>
      <c r="AA208" s="18"/>
    </row>
    <row r="209" spans="21:27" ht="15">
      <c r="U209" s="18"/>
      <c r="V209" s="18"/>
      <c r="W209" s="18"/>
      <c r="X209" s="18"/>
      <c r="Y209" s="18"/>
      <c r="Z209" s="18"/>
      <c r="AA209" s="18"/>
    </row>
    <row r="210" spans="21:27" ht="15">
      <c r="U210" s="18"/>
      <c r="V210" s="18"/>
      <c r="W210" s="18"/>
      <c r="X210" s="18"/>
      <c r="Y210" s="18"/>
      <c r="Z210" s="18"/>
      <c r="AA210" s="18"/>
    </row>
    <row r="211" spans="21:27" ht="15">
      <c r="U211" s="18"/>
      <c r="V211" s="18"/>
      <c r="W211" s="18"/>
      <c r="X211" s="18"/>
      <c r="Y211" s="18"/>
      <c r="Z211" s="18"/>
      <c r="AA211" s="18"/>
    </row>
    <row r="212" spans="21:27" ht="15">
      <c r="U212" s="18"/>
      <c r="V212" s="18"/>
      <c r="W212" s="18"/>
      <c r="X212" s="18"/>
      <c r="Y212" s="18"/>
      <c r="Z212" s="18"/>
      <c r="AA212" s="18"/>
    </row>
    <row r="213" spans="21:27" ht="15">
      <c r="U213" s="18"/>
      <c r="V213" s="18"/>
      <c r="W213" s="18"/>
      <c r="X213" s="18"/>
      <c r="Y213" s="18"/>
      <c r="Z213" s="18"/>
      <c r="AA213" s="18"/>
    </row>
    <row r="214" spans="21:27" ht="15">
      <c r="U214" s="18"/>
      <c r="V214" s="18"/>
      <c r="W214" s="18"/>
      <c r="X214" s="18"/>
      <c r="Y214" s="18"/>
      <c r="Z214" s="18"/>
      <c r="AA214" s="18"/>
    </row>
    <row r="215" spans="21:27" ht="15">
      <c r="U215" s="18"/>
      <c r="V215" s="18"/>
      <c r="W215" s="18"/>
      <c r="X215" s="18"/>
      <c r="Y215" s="18"/>
      <c r="Z215" s="18"/>
      <c r="AA215" s="18"/>
    </row>
    <row r="216" spans="21:27" ht="15">
      <c r="U216" s="18"/>
      <c r="V216" s="18"/>
      <c r="W216" s="18"/>
      <c r="X216" s="18"/>
      <c r="Y216" s="18"/>
      <c r="Z216" s="18"/>
      <c r="AA216" s="18"/>
    </row>
    <row r="217" spans="21:27" ht="15">
      <c r="U217" s="18"/>
      <c r="V217" s="18"/>
      <c r="W217" s="18"/>
      <c r="X217" s="18"/>
      <c r="Y217" s="18"/>
      <c r="Z217" s="18"/>
      <c r="AA217" s="18"/>
    </row>
    <row r="218" spans="21:27" ht="15">
      <c r="U218" s="18"/>
      <c r="V218" s="18"/>
      <c r="W218" s="18"/>
      <c r="X218" s="18"/>
      <c r="Y218" s="18"/>
      <c r="Z218" s="18"/>
      <c r="AA218" s="18"/>
    </row>
    <row r="219" spans="21:27" ht="15">
      <c r="U219" s="18"/>
      <c r="V219" s="18"/>
      <c r="W219" s="18"/>
      <c r="X219" s="18"/>
      <c r="Y219" s="18"/>
      <c r="Z219" s="18"/>
      <c r="AA219" s="18"/>
    </row>
    <row r="220" spans="21:27" ht="15">
      <c r="U220" s="18"/>
      <c r="V220" s="18"/>
      <c r="W220" s="18"/>
      <c r="X220" s="18"/>
      <c r="Y220" s="18"/>
      <c r="Z220" s="18"/>
      <c r="AA220" s="18"/>
    </row>
    <row r="221" spans="21:27" ht="15">
      <c r="U221" s="18"/>
      <c r="V221" s="18"/>
      <c r="W221" s="18"/>
      <c r="X221" s="18"/>
      <c r="Y221" s="18"/>
      <c r="Z221" s="18"/>
      <c r="AA221" s="18"/>
    </row>
    <row r="222" spans="21:27" ht="15">
      <c r="U222" s="18"/>
      <c r="V222" s="18"/>
      <c r="W222" s="18"/>
      <c r="X222" s="18"/>
      <c r="Y222" s="18"/>
      <c r="Z222" s="18"/>
      <c r="AA222" s="18"/>
    </row>
    <row r="223" spans="21:27" ht="15">
      <c r="U223" s="18"/>
      <c r="V223" s="18"/>
      <c r="W223" s="18"/>
      <c r="X223" s="18"/>
      <c r="Y223" s="18"/>
      <c r="Z223" s="18"/>
      <c r="AA223" s="18"/>
    </row>
    <row r="224" spans="21:27" ht="15">
      <c r="U224" s="18"/>
      <c r="V224" s="18"/>
      <c r="W224" s="18"/>
      <c r="X224" s="18"/>
      <c r="Y224" s="18"/>
      <c r="Z224" s="18"/>
      <c r="AA224" s="18"/>
    </row>
    <row r="225" spans="21:27" ht="15">
      <c r="U225" s="18"/>
      <c r="V225" s="18"/>
      <c r="W225" s="18"/>
      <c r="X225" s="18"/>
      <c r="Y225" s="18"/>
      <c r="Z225" s="18"/>
      <c r="AA225" s="18"/>
    </row>
    <row r="226" spans="21:27" ht="15">
      <c r="U226" s="18"/>
      <c r="V226" s="18"/>
      <c r="W226" s="18"/>
      <c r="X226" s="18"/>
      <c r="Y226" s="18"/>
      <c r="Z226" s="18"/>
      <c r="AA226" s="18"/>
    </row>
    <row r="227" spans="21:27" ht="15">
      <c r="U227" s="18"/>
      <c r="V227" s="18"/>
      <c r="W227" s="18"/>
      <c r="X227" s="18"/>
      <c r="Y227" s="18"/>
      <c r="Z227" s="18"/>
      <c r="AA227" s="18"/>
    </row>
    <row r="228" spans="21:27" ht="15">
      <c r="U228" s="18"/>
      <c r="V228" s="18"/>
      <c r="W228" s="18"/>
      <c r="X228" s="18"/>
      <c r="Y228" s="18"/>
      <c r="Z228" s="18"/>
      <c r="AA228" s="18"/>
    </row>
    <row r="229" spans="21:27" ht="15">
      <c r="U229" s="18"/>
      <c r="V229" s="18"/>
      <c r="W229" s="18"/>
      <c r="X229" s="18"/>
      <c r="Y229" s="18"/>
      <c r="Z229" s="18"/>
      <c r="AA229" s="18"/>
    </row>
    <row r="230" spans="21:27" ht="15">
      <c r="U230" s="18"/>
      <c r="V230" s="18"/>
      <c r="W230" s="18"/>
      <c r="X230" s="18"/>
      <c r="Y230" s="18"/>
      <c r="Z230" s="18"/>
      <c r="AA230" s="18"/>
    </row>
    <row r="231" spans="21:27" ht="15">
      <c r="U231" s="18"/>
      <c r="V231" s="18"/>
      <c r="W231" s="18"/>
      <c r="X231" s="18"/>
      <c r="Y231" s="18"/>
      <c r="Z231" s="18"/>
      <c r="AA231" s="18"/>
    </row>
    <row r="232" spans="21:27" ht="15">
      <c r="U232" s="18"/>
      <c r="V232" s="18"/>
      <c r="W232" s="18"/>
      <c r="X232" s="18"/>
      <c r="Y232" s="18"/>
      <c r="Z232" s="18"/>
      <c r="AA232" s="18"/>
    </row>
    <row r="233" spans="21:27" ht="15">
      <c r="U233" s="18"/>
      <c r="V233" s="18"/>
      <c r="W233" s="18"/>
      <c r="X233" s="18"/>
      <c r="Y233" s="18"/>
      <c r="Z233" s="18"/>
      <c r="AA233" s="18"/>
    </row>
    <row r="234" spans="21:27" ht="15">
      <c r="U234" s="18"/>
      <c r="V234" s="18"/>
      <c r="W234" s="18"/>
      <c r="X234" s="18"/>
      <c r="Y234" s="18"/>
      <c r="Z234" s="18"/>
      <c r="AA234" s="18"/>
    </row>
    <row r="235" spans="21:27" ht="15">
      <c r="U235" s="18"/>
      <c r="V235" s="18"/>
      <c r="W235" s="18"/>
      <c r="X235" s="18"/>
      <c r="Y235" s="18"/>
      <c r="Z235" s="18"/>
      <c r="AA235" s="18"/>
    </row>
    <row r="236" spans="21:27" ht="15">
      <c r="U236" s="18"/>
      <c r="V236" s="18"/>
      <c r="W236" s="18"/>
      <c r="X236" s="18"/>
      <c r="Y236" s="18"/>
      <c r="Z236" s="18"/>
      <c r="AA236" s="18"/>
    </row>
    <row r="237" spans="21:27" ht="15">
      <c r="U237" s="18"/>
      <c r="V237" s="18"/>
      <c r="W237" s="18"/>
      <c r="X237" s="18"/>
      <c r="Y237" s="18"/>
      <c r="Z237" s="18"/>
      <c r="AA237" s="18"/>
    </row>
    <row r="238" spans="21:27" ht="15">
      <c r="U238" s="18"/>
      <c r="V238" s="18"/>
      <c r="W238" s="18"/>
      <c r="X238" s="18"/>
      <c r="Y238" s="18"/>
      <c r="Z238" s="18"/>
      <c r="AA238" s="18"/>
    </row>
    <row r="239" spans="21:27" ht="15">
      <c r="U239" s="18"/>
      <c r="V239" s="18"/>
      <c r="W239" s="18"/>
      <c r="X239" s="18"/>
      <c r="Y239" s="18"/>
      <c r="Z239" s="18"/>
      <c r="AA239" s="18"/>
    </row>
    <row r="240" spans="21:27" ht="15">
      <c r="U240" s="18"/>
      <c r="V240" s="18"/>
      <c r="W240" s="18"/>
      <c r="X240" s="18"/>
      <c r="Y240" s="18"/>
      <c r="Z240" s="18"/>
      <c r="AA240" s="18"/>
    </row>
    <row r="241" spans="21:27" ht="15">
      <c r="U241" s="18"/>
      <c r="V241" s="18"/>
      <c r="W241" s="18"/>
      <c r="X241" s="18"/>
      <c r="Y241" s="18"/>
      <c r="Z241" s="18"/>
      <c r="AA241" s="18"/>
    </row>
    <row r="242" spans="21:27" ht="15">
      <c r="U242" s="18"/>
      <c r="V242" s="18"/>
      <c r="W242" s="18"/>
      <c r="X242" s="18"/>
      <c r="Y242" s="18"/>
      <c r="Z242" s="18"/>
      <c r="AA242" s="18"/>
    </row>
    <row r="243" spans="21:27" ht="15">
      <c r="U243" s="18"/>
      <c r="V243" s="18"/>
      <c r="W243" s="18"/>
      <c r="X243" s="18"/>
      <c r="Y243" s="18"/>
      <c r="Z243" s="18"/>
      <c r="AA243" s="18"/>
    </row>
    <row r="244" spans="21:27" ht="15">
      <c r="U244" s="18"/>
      <c r="V244" s="18"/>
      <c r="W244" s="18"/>
      <c r="X244" s="18"/>
      <c r="Y244" s="18"/>
      <c r="Z244" s="18"/>
      <c r="AA244" s="18"/>
    </row>
    <row r="245" spans="21:27" ht="15">
      <c r="U245" s="18"/>
      <c r="V245" s="18"/>
      <c r="W245" s="18"/>
      <c r="X245" s="18"/>
      <c r="Y245" s="18"/>
      <c r="Z245" s="18"/>
      <c r="AA245" s="18"/>
    </row>
    <row r="246" spans="21:27" ht="15">
      <c r="U246" s="18"/>
      <c r="V246" s="18"/>
      <c r="W246" s="18"/>
      <c r="X246" s="18"/>
      <c r="Y246" s="18"/>
      <c r="Z246" s="18"/>
      <c r="AA246" s="18"/>
    </row>
    <row r="247" spans="21:27" ht="15">
      <c r="U247" s="18"/>
      <c r="V247" s="18"/>
      <c r="W247" s="18"/>
      <c r="X247" s="18"/>
      <c r="Y247" s="18"/>
      <c r="Z247" s="18"/>
      <c r="AA247" s="18"/>
    </row>
    <row r="248" spans="21:27" ht="15">
      <c r="U248" s="18"/>
      <c r="V248" s="18"/>
      <c r="W248" s="18"/>
      <c r="X248" s="18"/>
      <c r="Y248" s="18"/>
      <c r="Z248" s="18"/>
      <c r="AA248" s="18"/>
    </row>
    <row r="249" spans="21:27" ht="15">
      <c r="U249" s="18"/>
      <c r="V249" s="18"/>
      <c r="W249" s="18"/>
      <c r="X249" s="18"/>
      <c r="Y249" s="18"/>
      <c r="Z249" s="18"/>
      <c r="AA249" s="18"/>
    </row>
    <row r="250" spans="21:27" ht="15">
      <c r="U250" s="18"/>
      <c r="V250" s="18"/>
      <c r="W250" s="18"/>
      <c r="X250" s="18"/>
      <c r="Y250" s="18"/>
      <c r="Z250" s="18"/>
      <c r="AA250" s="18"/>
    </row>
    <row r="251" spans="21:27" ht="15">
      <c r="U251" s="18"/>
      <c r="V251" s="18"/>
      <c r="W251" s="18"/>
      <c r="X251" s="18"/>
      <c r="Y251" s="18"/>
      <c r="Z251" s="18"/>
      <c r="AA251" s="18"/>
    </row>
    <row r="252" spans="21:27" ht="15">
      <c r="U252" s="18"/>
      <c r="V252" s="18"/>
      <c r="W252" s="18"/>
      <c r="X252" s="18"/>
      <c r="Y252" s="18"/>
      <c r="Z252" s="18"/>
      <c r="AA252" s="18"/>
    </row>
    <row r="253" spans="21:27" ht="15">
      <c r="U253" s="18"/>
      <c r="V253" s="18"/>
      <c r="W253" s="18"/>
      <c r="X253" s="18"/>
      <c r="Y253" s="18"/>
      <c r="Z253" s="18"/>
      <c r="AA253" s="18"/>
    </row>
    <row r="254" spans="21:27" ht="15">
      <c r="U254" s="18"/>
      <c r="V254" s="18"/>
      <c r="W254" s="18"/>
      <c r="X254" s="18"/>
      <c r="Y254" s="18"/>
      <c r="Z254" s="18"/>
      <c r="AA254" s="18"/>
    </row>
    <row r="255" spans="21:27" ht="15">
      <c r="U255" s="18"/>
      <c r="V255" s="18"/>
      <c r="W255" s="18"/>
      <c r="X255" s="18"/>
      <c r="Y255" s="18"/>
      <c r="Z255" s="18"/>
      <c r="AA255" s="18"/>
    </row>
    <row r="256" spans="21:27" ht="15">
      <c r="U256" s="18"/>
      <c r="V256" s="18"/>
      <c r="W256" s="18"/>
      <c r="X256" s="18"/>
      <c r="Y256" s="18"/>
      <c r="Z256" s="18"/>
      <c r="AA256" s="18"/>
    </row>
    <row r="257" spans="21:27" ht="15">
      <c r="U257" s="18"/>
      <c r="V257" s="18"/>
      <c r="W257" s="18"/>
      <c r="X257" s="18"/>
      <c r="Y257" s="18"/>
      <c r="Z257" s="18"/>
      <c r="AA257" s="18"/>
    </row>
    <row r="258" spans="21:27" ht="15">
      <c r="U258" s="18"/>
      <c r="V258" s="18"/>
      <c r="W258" s="18"/>
      <c r="X258" s="18"/>
      <c r="Y258" s="18"/>
      <c r="Z258" s="18"/>
      <c r="AA258" s="18"/>
    </row>
    <row r="259" spans="21:27" ht="15">
      <c r="U259" s="18"/>
      <c r="V259" s="18"/>
      <c r="W259" s="18"/>
      <c r="X259" s="18"/>
      <c r="Y259" s="18"/>
      <c r="Z259" s="18"/>
      <c r="AA259" s="18"/>
    </row>
    <row r="260" spans="21:27" ht="15">
      <c r="U260" s="18"/>
      <c r="V260" s="18"/>
      <c r="W260" s="18"/>
      <c r="X260" s="18"/>
      <c r="Y260" s="18"/>
      <c r="Z260" s="18"/>
      <c r="AA260" s="18"/>
    </row>
    <row r="261" spans="21:27" ht="15">
      <c r="U261" s="18"/>
      <c r="V261" s="18"/>
      <c r="W261" s="18"/>
      <c r="X261" s="18"/>
      <c r="Y261" s="18"/>
      <c r="Z261" s="18"/>
      <c r="AA261" s="18"/>
    </row>
    <row r="262" spans="21:27" ht="15">
      <c r="U262" s="18"/>
      <c r="V262" s="18"/>
      <c r="W262" s="18"/>
      <c r="X262" s="18"/>
      <c r="Y262" s="18"/>
      <c r="Z262" s="18"/>
      <c r="AA262" s="18"/>
    </row>
    <row r="263" spans="21:27" ht="15">
      <c r="U263" s="18"/>
      <c r="V263" s="18"/>
      <c r="W263" s="18"/>
      <c r="X263" s="18"/>
      <c r="Y263" s="18"/>
      <c r="Z263" s="18"/>
      <c r="AA263" s="18"/>
    </row>
    <row r="264" spans="21:27" ht="15">
      <c r="U264" s="18"/>
      <c r="V264" s="18"/>
      <c r="W264" s="18"/>
      <c r="X264" s="18"/>
      <c r="Y264" s="18"/>
      <c r="Z264" s="18"/>
      <c r="AA264" s="18"/>
    </row>
    <row r="265" spans="21:27" ht="15">
      <c r="U265" s="18"/>
      <c r="V265" s="18"/>
      <c r="W265" s="18"/>
      <c r="X265" s="18"/>
      <c r="Y265" s="18"/>
      <c r="Z265" s="18"/>
      <c r="AA265" s="18"/>
    </row>
    <row r="266" spans="21:27" ht="15">
      <c r="U266" s="18"/>
      <c r="V266" s="18"/>
      <c r="W266" s="18"/>
      <c r="X266" s="18"/>
      <c r="Y266" s="18"/>
      <c r="Z266" s="18"/>
      <c r="AA266" s="18"/>
    </row>
    <row r="267" spans="21:27" ht="15">
      <c r="U267" s="18"/>
      <c r="V267" s="18"/>
      <c r="W267" s="18"/>
      <c r="X267" s="18"/>
      <c r="Y267" s="18"/>
      <c r="Z267" s="18"/>
      <c r="AA267" s="18"/>
    </row>
    <row r="268" spans="21:27" ht="15">
      <c r="U268" s="18"/>
      <c r="V268" s="18"/>
      <c r="W268" s="18"/>
      <c r="X268" s="18"/>
      <c r="Y268" s="18"/>
      <c r="Z268" s="18"/>
      <c r="AA268" s="18"/>
    </row>
    <row r="269" spans="21:27" ht="15">
      <c r="U269" s="18"/>
      <c r="V269" s="18"/>
      <c r="W269" s="18"/>
      <c r="X269" s="18"/>
      <c r="Y269" s="18"/>
      <c r="Z269" s="18"/>
      <c r="AA269" s="18"/>
    </row>
    <row r="270" spans="21:27" ht="15">
      <c r="U270" s="18"/>
      <c r="V270" s="18"/>
      <c r="W270" s="18"/>
      <c r="X270" s="18"/>
      <c r="Y270" s="18"/>
      <c r="Z270" s="18"/>
      <c r="AA270" s="18"/>
    </row>
    <row r="271" spans="21:27" ht="15">
      <c r="U271" s="18"/>
      <c r="V271" s="18"/>
      <c r="W271" s="18"/>
      <c r="X271" s="18"/>
      <c r="Y271" s="18"/>
      <c r="Z271" s="18"/>
      <c r="AA271" s="18"/>
    </row>
    <row r="272" spans="21:27" ht="15">
      <c r="U272" s="18"/>
      <c r="V272" s="18"/>
      <c r="W272" s="18"/>
      <c r="X272" s="18"/>
      <c r="Y272" s="18"/>
      <c r="Z272" s="18"/>
      <c r="AA272" s="18"/>
    </row>
    <row r="273" spans="21:27" ht="15">
      <c r="U273" s="18"/>
      <c r="V273" s="18"/>
      <c r="W273" s="18"/>
      <c r="X273" s="18"/>
      <c r="Y273" s="18"/>
      <c r="Z273" s="18"/>
      <c r="AA273" s="18"/>
    </row>
    <row r="274" spans="21:27" ht="15">
      <c r="U274" s="18"/>
      <c r="V274" s="18"/>
      <c r="W274" s="18"/>
      <c r="X274" s="18"/>
      <c r="Y274" s="18"/>
      <c r="Z274" s="18"/>
      <c r="AA274" s="18"/>
    </row>
    <row r="275" spans="21:27" ht="15">
      <c r="U275" s="18"/>
      <c r="V275" s="18"/>
      <c r="W275" s="18"/>
      <c r="X275" s="18"/>
      <c r="Y275" s="18"/>
      <c r="Z275" s="18"/>
      <c r="AA275" s="18"/>
    </row>
    <row r="276" spans="21:27" ht="15">
      <c r="U276" s="18"/>
      <c r="V276" s="18"/>
      <c r="W276" s="18"/>
      <c r="X276" s="18"/>
      <c r="Y276" s="18"/>
      <c r="Z276" s="18"/>
      <c r="AA276" s="18"/>
    </row>
    <row r="277" spans="21:27" ht="15">
      <c r="U277" s="18"/>
      <c r="V277" s="18"/>
      <c r="W277" s="18"/>
      <c r="X277" s="18"/>
      <c r="Y277" s="18"/>
      <c r="Z277" s="18"/>
      <c r="AA277" s="18"/>
    </row>
    <row r="278" spans="21:27" ht="15">
      <c r="U278" s="18"/>
      <c r="V278" s="18"/>
      <c r="W278" s="18"/>
      <c r="X278" s="18"/>
      <c r="Y278" s="18"/>
      <c r="Z278" s="18"/>
      <c r="AA278" s="18"/>
    </row>
    <row r="279" spans="21:27" ht="15">
      <c r="U279" s="18"/>
      <c r="V279" s="18"/>
      <c r="W279" s="18"/>
      <c r="X279" s="18"/>
      <c r="Y279" s="18"/>
      <c r="Z279" s="18"/>
      <c r="AA279" s="18"/>
    </row>
    <row r="280" spans="21:27" ht="15">
      <c r="U280" s="18"/>
      <c r="V280" s="18"/>
      <c r="W280" s="18"/>
      <c r="X280" s="18"/>
      <c r="Y280" s="18"/>
      <c r="Z280" s="18"/>
      <c r="AA280" s="18"/>
    </row>
    <row r="281" spans="21:27" ht="15">
      <c r="U281" s="18"/>
      <c r="V281" s="18"/>
      <c r="W281" s="18"/>
      <c r="X281" s="18"/>
      <c r="Y281" s="18"/>
      <c r="Z281" s="18"/>
      <c r="AA281" s="18"/>
    </row>
    <row r="282" spans="21:27" ht="15">
      <c r="U282" s="18"/>
      <c r="V282" s="18"/>
      <c r="W282" s="18"/>
      <c r="X282" s="18"/>
      <c r="Y282" s="18"/>
      <c r="Z282" s="18"/>
      <c r="AA282" s="18"/>
    </row>
    <row r="283" spans="21:27" ht="15">
      <c r="U283" s="18"/>
      <c r="V283" s="18"/>
      <c r="W283" s="18"/>
      <c r="X283" s="18"/>
      <c r="Y283" s="18"/>
      <c r="Z283" s="18"/>
      <c r="AA283" s="18"/>
    </row>
    <row r="284" spans="21:27" ht="15">
      <c r="U284" s="18"/>
      <c r="V284" s="18"/>
      <c r="W284" s="18"/>
      <c r="X284" s="18"/>
      <c r="Y284" s="18"/>
      <c r="Z284" s="18"/>
      <c r="AA284" s="18"/>
    </row>
    <row r="285" spans="21:27" ht="15">
      <c r="U285" s="18"/>
      <c r="V285" s="18"/>
      <c r="W285" s="18"/>
      <c r="X285" s="18"/>
      <c r="Y285" s="18"/>
      <c r="Z285" s="18"/>
      <c r="AA285" s="18"/>
    </row>
    <row r="286" spans="21:27" ht="15">
      <c r="U286" s="18"/>
      <c r="V286" s="18"/>
      <c r="W286" s="18"/>
      <c r="X286" s="18"/>
      <c r="Y286" s="18"/>
      <c r="Z286" s="18"/>
      <c r="AA286" s="18"/>
    </row>
    <row r="287" spans="21:27" ht="15">
      <c r="U287" s="18"/>
      <c r="V287" s="18"/>
      <c r="W287" s="18"/>
      <c r="X287" s="18"/>
      <c r="Y287" s="18"/>
      <c r="Z287" s="18"/>
      <c r="AA287" s="18"/>
    </row>
    <row r="288" spans="21:27" ht="15">
      <c r="U288" s="18"/>
      <c r="V288" s="18"/>
      <c r="W288" s="18"/>
      <c r="X288" s="18"/>
      <c r="Y288" s="18"/>
      <c r="Z288" s="18"/>
      <c r="AA288" s="18"/>
    </row>
    <row r="289" spans="21:27" ht="15">
      <c r="U289" s="18"/>
      <c r="V289" s="18"/>
      <c r="W289" s="18"/>
      <c r="X289" s="18"/>
      <c r="Y289" s="18"/>
      <c r="Z289" s="18"/>
      <c r="AA289" s="18"/>
    </row>
    <row r="290" spans="21:27" ht="15">
      <c r="U290" s="18"/>
      <c r="V290" s="18"/>
      <c r="W290" s="18"/>
      <c r="X290" s="18"/>
      <c r="Y290" s="18"/>
      <c r="Z290" s="18"/>
      <c r="AA290" s="18"/>
    </row>
    <row r="291" spans="21:27" ht="15">
      <c r="U291" s="18"/>
      <c r="V291" s="18"/>
      <c r="W291" s="18"/>
      <c r="X291" s="18"/>
      <c r="Y291" s="18"/>
      <c r="Z291" s="18"/>
      <c r="AA291" s="18"/>
    </row>
    <row r="292" spans="21:27" ht="15">
      <c r="U292" s="18"/>
      <c r="V292" s="18"/>
      <c r="W292" s="18"/>
      <c r="X292" s="18"/>
      <c r="Y292" s="18"/>
      <c r="Z292" s="18"/>
      <c r="AA292" s="18"/>
    </row>
    <row r="293" spans="21:27" ht="15">
      <c r="U293" s="18"/>
      <c r="V293" s="18"/>
      <c r="W293" s="18"/>
      <c r="X293" s="18"/>
      <c r="Y293" s="18"/>
      <c r="Z293" s="18"/>
      <c r="AA293" s="18"/>
    </row>
    <row r="294" spans="21:27" ht="15">
      <c r="U294" s="18"/>
      <c r="V294" s="18"/>
      <c r="W294" s="18"/>
      <c r="X294" s="18"/>
      <c r="Y294" s="18"/>
      <c r="Z294" s="18"/>
      <c r="AA294" s="18"/>
    </row>
    <row r="295" spans="21:27" ht="15">
      <c r="U295" s="18"/>
      <c r="V295" s="18"/>
      <c r="W295" s="18"/>
      <c r="X295" s="18"/>
      <c r="Y295" s="18"/>
      <c r="Z295" s="18"/>
      <c r="AA295" s="18"/>
    </row>
    <row r="296" spans="21:27" ht="15">
      <c r="U296" s="18"/>
      <c r="V296" s="18"/>
      <c r="W296" s="18"/>
      <c r="X296" s="18"/>
      <c r="Y296" s="18"/>
      <c r="Z296" s="18"/>
      <c r="AA296" s="18"/>
    </row>
    <row r="297" spans="21:27" ht="15">
      <c r="U297" s="18"/>
      <c r="V297" s="18"/>
      <c r="W297" s="18"/>
      <c r="X297" s="18"/>
      <c r="Y297" s="18"/>
      <c r="Z297" s="18"/>
      <c r="AA297" s="18"/>
    </row>
    <row r="298" spans="21:27" ht="15">
      <c r="U298" s="18"/>
      <c r="V298" s="18"/>
      <c r="W298" s="18"/>
      <c r="X298" s="18"/>
      <c r="Y298" s="18"/>
      <c r="Z298" s="18"/>
      <c r="AA298" s="18"/>
    </row>
    <row r="299" spans="21:27" ht="15">
      <c r="U299" s="18"/>
      <c r="V299" s="18"/>
      <c r="W299" s="18"/>
      <c r="X299" s="18"/>
      <c r="Y299" s="18"/>
      <c r="Z299" s="18"/>
      <c r="AA299" s="18"/>
    </row>
    <row r="300" spans="21:27" ht="15">
      <c r="U300" s="18"/>
      <c r="V300" s="18"/>
      <c r="W300" s="18"/>
      <c r="X300" s="18"/>
      <c r="Y300" s="18"/>
      <c r="Z300" s="18"/>
      <c r="AA300" s="18"/>
    </row>
    <row r="301" spans="21:27" ht="15">
      <c r="U301" s="18"/>
      <c r="V301" s="18"/>
      <c r="W301" s="18"/>
      <c r="X301" s="18"/>
      <c r="Y301" s="18"/>
      <c r="Z301" s="18"/>
      <c r="AA301" s="18"/>
    </row>
    <row r="302" spans="21:27" ht="15">
      <c r="U302" s="18"/>
      <c r="V302" s="18"/>
      <c r="W302" s="18"/>
      <c r="X302" s="18"/>
      <c r="Y302" s="18"/>
      <c r="Z302" s="18"/>
      <c r="AA302" s="18"/>
    </row>
    <row r="303" spans="21:27" ht="15">
      <c r="U303" s="18"/>
      <c r="V303" s="18"/>
      <c r="W303" s="18"/>
      <c r="X303" s="18"/>
      <c r="Y303" s="18"/>
      <c r="Z303" s="18"/>
      <c r="AA303" s="18"/>
    </row>
    <row r="304" spans="21:27" ht="15">
      <c r="U304" s="18"/>
      <c r="V304" s="18"/>
      <c r="W304" s="18"/>
      <c r="X304" s="18"/>
      <c r="Y304" s="18"/>
      <c r="Z304" s="18"/>
      <c r="AA304" s="18"/>
    </row>
    <row r="305" spans="21:27" ht="15">
      <c r="U305" s="18"/>
      <c r="V305" s="18"/>
      <c r="W305" s="18"/>
      <c r="X305" s="18"/>
      <c r="Y305" s="18"/>
      <c r="Z305" s="18"/>
      <c r="AA305" s="18"/>
    </row>
    <row r="306" spans="21:27" ht="15">
      <c r="U306" s="18"/>
      <c r="V306" s="18"/>
      <c r="W306" s="18"/>
      <c r="X306" s="18"/>
      <c r="Y306" s="18"/>
      <c r="Z306" s="18"/>
      <c r="AA306" s="18"/>
    </row>
    <row r="307" spans="21:27" ht="15">
      <c r="U307" s="18"/>
      <c r="V307" s="18"/>
      <c r="W307" s="18"/>
      <c r="X307" s="18"/>
      <c r="Y307" s="18"/>
      <c r="Z307" s="18"/>
      <c r="AA307" s="18"/>
    </row>
    <row r="308" spans="21:27" ht="15">
      <c r="U308" s="18"/>
      <c r="V308" s="18"/>
      <c r="W308" s="18"/>
      <c r="X308" s="18"/>
      <c r="Y308" s="18"/>
      <c r="Z308" s="18"/>
      <c r="AA308" s="18"/>
    </row>
    <row r="309" spans="21:27" ht="15">
      <c r="U309" s="18"/>
      <c r="V309" s="18"/>
      <c r="W309" s="18"/>
      <c r="X309" s="18"/>
      <c r="Y309" s="18"/>
      <c r="Z309" s="18"/>
      <c r="AA309" s="18"/>
    </row>
    <row r="310" spans="21:27" ht="15">
      <c r="U310" s="18"/>
      <c r="V310" s="18"/>
      <c r="W310" s="18"/>
      <c r="X310" s="18"/>
      <c r="Y310" s="18"/>
      <c r="Z310" s="18"/>
      <c r="AA310" s="18"/>
    </row>
    <row r="311" spans="21:27" ht="15">
      <c r="U311" s="18"/>
      <c r="V311" s="18"/>
      <c r="W311" s="18"/>
      <c r="X311" s="18"/>
      <c r="Y311" s="18"/>
      <c r="Z311" s="18"/>
      <c r="AA311" s="18"/>
    </row>
    <row r="312" spans="21:27" ht="15">
      <c r="U312" s="18"/>
      <c r="V312" s="18"/>
      <c r="W312" s="18"/>
      <c r="X312" s="18"/>
      <c r="Y312" s="18"/>
      <c r="Z312" s="18"/>
      <c r="AA312" s="18"/>
    </row>
    <row r="313" spans="21:27" ht="15">
      <c r="U313" s="18"/>
      <c r="V313" s="18"/>
      <c r="W313" s="18"/>
      <c r="X313" s="18"/>
      <c r="Y313" s="18"/>
      <c r="Z313" s="18"/>
      <c r="AA313" s="18"/>
    </row>
    <row r="314" spans="21:27" ht="15">
      <c r="U314" s="18"/>
      <c r="V314" s="18"/>
      <c r="W314" s="18"/>
      <c r="X314" s="18"/>
      <c r="Y314" s="18"/>
      <c r="Z314" s="18"/>
      <c r="AA314" s="18"/>
    </row>
    <row r="315" spans="21:27" ht="15">
      <c r="U315" s="18"/>
      <c r="V315" s="18"/>
      <c r="W315" s="18"/>
      <c r="X315" s="18"/>
      <c r="Y315" s="18"/>
      <c r="Z315" s="18"/>
      <c r="AA315" s="18"/>
    </row>
    <row r="316" spans="21:27" ht="15">
      <c r="U316" s="18"/>
      <c r="V316" s="18"/>
      <c r="W316" s="18"/>
      <c r="X316" s="18"/>
      <c r="Y316" s="18"/>
      <c r="Z316" s="18"/>
      <c r="AA316" s="18"/>
    </row>
    <row r="317" spans="21:27" ht="15">
      <c r="U317" s="18"/>
      <c r="V317" s="18"/>
      <c r="W317" s="18"/>
      <c r="X317" s="18"/>
      <c r="Y317" s="18"/>
      <c r="Z317" s="18"/>
      <c r="AA317" s="18"/>
    </row>
    <row r="318" spans="21:27" ht="15">
      <c r="U318" s="18"/>
      <c r="V318" s="18"/>
      <c r="W318" s="18"/>
      <c r="X318" s="18"/>
      <c r="Y318" s="18"/>
      <c r="Z318" s="18"/>
      <c r="AA318" s="18"/>
    </row>
    <row r="319" spans="21:27" ht="15">
      <c r="U319" s="18"/>
      <c r="V319" s="18"/>
      <c r="W319" s="18"/>
      <c r="X319" s="18"/>
      <c r="Y319" s="18"/>
      <c r="Z319" s="18"/>
      <c r="AA319" s="18"/>
    </row>
    <row r="320" spans="21:27" ht="15">
      <c r="U320" s="18"/>
      <c r="V320" s="18"/>
      <c r="W320" s="18"/>
      <c r="X320" s="18"/>
      <c r="Y320" s="18"/>
      <c r="Z320" s="18"/>
      <c r="AA320" s="18"/>
    </row>
    <row r="321" spans="21:27" ht="15">
      <c r="U321" s="18"/>
      <c r="V321" s="18"/>
      <c r="W321" s="18"/>
      <c r="X321" s="18"/>
      <c r="Y321" s="18"/>
      <c r="Z321" s="18"/>
      <c r="AA321" s="18"/>
    </row>
    <row r="322" spans="21:27" ht="15">
      <c r="U322" s="18"/>
      <c r="V322" s="18"/>
      <c r="W322" s="18"/>
      <c r="X322" s="18"/>
      <c r="Y322" s="18"/>
      <c r="Z322" s="18"/>
      <c r="AA322" s="18"/>
    </row>
    <row r="323" spans="21:27" ht="15">
      <c r="U323" s="18"/>
      <c r="V323" s="18"/>
      <c r="W323" s="18"/>
      <c r="X323" s="18"/>
      <c r="Y323" s="18"/>
      <c r="Z323" s="18"/>
      <c r="AA323" s="18"/>
    </row>
    <row r="324" spans="21:27" ht="15">
      <c r="U324" s="18"/>
      <c r="V324" s="18"/>
      <c r="W324" s="18"/>
      <c r="X324" s="18"/>
      <c r="Y324" s="18"/>
      <c r="Z324" s="18"/>
      <c r="AA324" s="18"/>
    </row>
    <row r="325" spans="21:27" ht="15">
      <c r="U325" s="18"/>
      <c r="V325" s="18"/>
      <c r="W325" s="18"/>
      <c r="X325" s="18"/>
      <c r="Y325" s="18"/>
      <c r="Z325" s="18"/>
      <c r="AA325" s="18"/>
    </row>
    <row r="326" spans="21:27" ht="15">
      <c r="U326" s="18"/>
      <c r="V326" s="18"/>
      <c r="W326" s="18"/>
      <c r="X326" s="18"/>
      <c r="Y326" s="18"/>
      <c r="Z326" s="18"/>
      <c r="AA326" s="18"/>
    </row>
    <row r="327" spans="21:27" ht="15">
      <c r="U327" s="18"/>
      <c r="V327" s="18"/>
      <c r="W327" s="18"/>
      <c r="X327" s="18"/>
      <c r="Y327" s="18"/>
      <c r="Z327" s="18"/>
      <c r="AA327" s="18"/>
    </row>
    <row r="328" spans="21:27" ht="15">
      <c r="U328" s="18"/>
      <c r="V328" s="18"/>
      <c r="W328" s="18"/>
      <c r="X328" s="18"/>
      <c r="Y328" s="18"/>
      <c r="Z328" s="18"/>
      <c r="AA328" s="18"/>
    </row>
    <row r="329" spans="21:27" ht="15">
      <c r="U329" s="18"/>
      <c r="V329" s="18"/>
      <c r="W329" s="18"/>
      <c r="X329" s="18"/>
      <c r="Y329" s="18"/>
      <c r="Z329" s="18"/>
      <c r="AA329" s="18"/>
    </row>
    <row r="330" spans="21:27" ht="15">
      <c r="U330" s="18"/>
      <c r="V330" s="18"/>
      <c r="W330" s="18"/>
      <c r="X330" s="18"/>
      <c r="Y330" s="18"/>
      <c r="Z330" s="18"/>
      <c r="AA330" s="18"/>
    </row>
    <row r="331" spans="21:27" ht="15">
      <c r="U331" s="18"/>
      <c r="V331" s="18"/>
      <c r="W331" s="18"/>
      <c r="X331" s="18"/>
      <c r="Y331" s="18"/>
      <c r="Z331" s="18"/>
      <c r="AA331" s="18"/>
    </row>
    <row r="332" spans="21:27" ht="15">
      <c r="U332" s="18"/>
      <c r="V332" s="18"/>
      <c r="W332" s="18"/>
      <c r="X332" s="18"/>
      <c r="Y332" s="18"/>
      <c r="Z332" s="18"/>
      <c r="AA332" s="18"/>
    </row>
    <row r="333" spans="21:27" ht="15">
      <c r="U333" s="18"/>
      <c r="V333" s="18"/>
      <c r="W333" s="18"/>
      <c r="X333" s="18"/>
      <c r="Y333" s="18"/>
      <c r="Z333" s="18"/>
      <c r="AA333" s="18"/>
    </row>
    <row r="334" spans="21:27" ht="15">
      <c r="U334" s="18"/>
      <c r="V334" s="18"/>
      <c r="W334" s="18"/>
      <c r="X334" s="18"/>
      <c r="Y334" s="18"/>
      <c r="Z334" s="18"/>
      <c r="AA334" s="18"/>
    </row>
    <row r="335" spans="21:27" ht="15">
      <c r="U335" s="18"/>
      <c r="V335" s="18"/>
      <c r="W335" s="18"/>
      <c r="X335" s="18"/>
      <c r="Y335" s="18"/>
      <c r="Z335" s="18"/>
      <c r="AA335" s="18"/>
    </row>
    <row r="336" spans="21:27" ht="15">
      <c r="U336" s="18"/>
      <c r="V336" s="18"/>
      <c r="W336" s="18"/>
      <c r="X336" s="18"/>
      <c r="Y336" s="18"/>
      <c r="Z336" s="18"/>
      <c r="AA336" s="18"/>
    </row>
    <row r="337" spans="21:27" ht="15">
      <c r="U337" s="18"/>
      <c r="V337" s="18"/>
      <c r="W337" s="18"/>
      <c r="X337" s="18"/>
      <c r="Y337" s="18"/>
      <c r="Z337" s="18"/>
      <c r="AA337" s="18"/>
    </row>
    <row r="338" spans="21:27" ht="15">
      <c r="U338" s="18"/>
      <c r="V338" s="18"/>
      <c r="W338" s="18"/>
      <c r="X338" s="18"/>
      <c r="Y338" s="18"/>
      <c r="Z338" s="18"/>
      <c r="AA338" s="18"/>
    </row>
    <row r="339" spans="21:27" ht="15">
      <c r="U339" s="18"/>
      <c r="V339" s="18"/>
      <c r="W339" s="18"/>
      <c r="X339" s="18"/>
      <c r="Y339" s="18"/>
      <c r="Z339" s="18"/>
      <c r="AA339" s="18"/>
    </row>
    <row r="340" spans="21:27" ht="15">
      <c r="U340" s="18"/>
      <c r="V340" s="18"/>
      <c r="W340" s="18"/>
      <c r="X340" s="18"/>
      <c r="Y340" s="18"/>
      <c r="Z340" s="18"/>
      <c r="AA340" s="18"/>
    </row>
    <row r="341" spans="21:27" ht="15">
      <c r="U341" s="18"/>
      <c r="V341" s="18"/>
      <c r="W341" s="18"/>
      <c r="X341" s="18"/>
      <c r="Y341" s="18"/>
      <c r="Z341" s="18"/>
      <c r="AA341" s="18"/>
    </row>
    <row r="342" spans="21:27" ht="15">
      <c r="U342" s="18"/>
      <c r="V342" s="18"/>
      <c r="W342" s="18"/>
      <c r="X342" s="18"/>
      <c r="Y342" s="18"/>
      <c r="Z342" s="18"/>
      <c r="AA342" s="18"/>
    </row>
    <row r="343" spans="21:27" ht="15">
      <c r="U343" s="18"/>
      <c r="V343" s="18"/>
      <c r="W343" s="18"/>
      <c r="X343" s="18"/>
      <c r="Y343" s="18"/>
      <c r="Z343" s="18"/>
      <c r="AA343" s="18"/>
    </row>
    <row r="344" spans="21:27" ht="15">
      <c r="U344" s="18"/>
      <c r="V344" s="18"/>
      <c r="W344" s="18"/>
      <c r="X344" s="18"/>
      <c r="Y344" s="18"/>
      <c r="Z344" s="18"/>
      <c r="AA344" s="18"/>
    </row>
    <row r="345" spans="21:27" ht="15">
      <c r="U345" s="18"/>
      <c r="V345" s="18"/>
      <c r="W345" s="18"/>
      <c r="X345" s="18"/>
      <c r="Y345" s="18"/>
      <c r="Z345" s="18"/>
      <c r="AA345" s="18"/>
    </row>
    <row r="346" spans="21:27" ht="15">
      <c r="U346" s="18"/>
      <c r="V346" s="18"/>
      <c r="W346" s="18"/>
      <c r="X346" s="18"/>
      <c r="Y346" s="18"/>
      <c r="Z346" s="18"/>
      <c r="AA346" s="18"/>
    </row>
    <row r="347" spans="21:27" ht="15">
      <c r="U347" s="18"/>
      <c r="V347" s="18"/>
      <c r="W347" s="18"/>
      <c r="X347" s="18"/>
      <c r="Y347" s="18"/>
      <c r="Z347" s="18"/>
      <c r="AA347" s="18"/>
    </row>
    <row r="348" spans="21:27" ht="15">
      <c r="U348" s="18"/>
      <c r="V348" s="18"/>
      <c r="W348" s="18"/>
      <c r="X348" s="18"/>
      <c r="Y348" s="18"/>
      <c r="Z348" s="18"/>
      <c r="AA348" s="18"/>
    </row>
    <row r="349" spans="21:27" ht="15">
      <c r="U349" s="18"/>
      <c r="V349" s="18"/>
      <c r="W349" s="18"/>
      <c r="X349" s="18"/>
      <c r="Y349" s="18"/>
      <c r="Z349" s="18"/>
      <c r="AA349" s="18"/>
    </row>
    <row r="350" spans="21:27" ht="15">
      <c r="U350" s="18"/>
      <c r="V350" s="18"/>
      <c r="W350" s="18"/>
      <c r="X350" s="18"/>
      <c r="Y350" s="18"/>
      <c r="Z350" s="18"/>
      <c r="AA350" s="18"/>
    </row>
    <row r="351" spans="21:27" ht="15">
      <c r="U351" s="18"/>
      <c r="V351" s="18"/>
      <c r="W351" s="18"/>
      <c r="X351" s="18"/>
      <c r="Y351" s="18"/>
      <c r="Z351" s="18"/>
      <c r="AA351" s="18"/>
    </row>
    <row r="352" spans="21:27" ht="15">
      <c r="U352" s="18"/>
      <c r="V352" s="18"/>
      <c r="W352" s="18"/>
      <c r="X352" s="18"/>
      <c r="Y352" s="18"/>
      <c r="Z352" s="18"/>
      <c r="AA352" s="18"/>
    </row>
    <row r="353" spans="21:27" ht="15">
      <c r="U353" s="18"/>
      <c r="V353" s="18"/>
      <c r="W353" s="18"/>
      <c r="X353" s="18"/>
      <c r="Y353" s="18"/>
      <c r="Z353" s="18"/>
      <c r="AA353" s="18"/>
    </row>
    <row r="354" spans="21:27" ht="15">
      <c r="U354" s="18"/>
      <c r="V354" s="18"/>
      <c r="W354" s="18"/>
      <c r="X354" s="18"/>
      <c r="Y354" s="18"/>
      <c r="Z354" s="18"/>
      <c r="AA354" s="18"/>
    </row>
    <row r="355" spans="21:27" ht="15">
      <c r="U355" s="18"/>
      <c r="V355" s="18"/>
      <c r="W355" s="18"/>
      <c r="X355" s="18"/>
      <c r="Y355" s="18"/>
      <c r="Z355" s="18"/>
      <c r="AA355" s="18"/>
    </row>
    <row r="356" spans="21:27" ht="15">
      <c r="U356" s="18"/>
      <c r="V356" s="18"/>
      <c r="W356" s="18"/>
      <c r="X356" s="18"/>
      <c r="Y356" s="18"/>
      <c r="Z356" s="18"/>
      <c r="AA356" s="18"/>
    </row>
    <row r="357" spans="21:27" ht="15">
      <c r="U357" s="18"/>
      <c r="V357" s="18"/>
      <c r="W357" s="18"/>
      <c r="X357" s="18"/>
      <c r="Y357" s="18"/>
      <c r="Z357" s="18"/>
      <c r="AA357" s="18"/>
    </row>
    <row r="358" spans="21:27" ht="15">
      <c r="U358" s="18"/>
      <c r="V358" s="18"/>
      <c r="W358" s="18"/>
      <c r="X358" s="18"/>
      <c r="Y358" s="18"/>
      <c r="Z358" s="18"/>
      <c r="AA358" s="18"/>
    </row>
    <row r="359" spans="21:27" ht="15">
      <c r="U359" s="18"/>
      <c r="V359" s="18"/>
      <c r="W359" s="18"/>
      <c r="X359" s="18"/>
      <c r="Y359" s="18"/>
      <c r="Z359" s="18"/>
      <c r="AA359" s="18"/>
    </row>
    <row r="360" spans="21:27" ht="15">
      <c r="U360" s="18"/>
      <c r="V360" s="18"/>
      <c r="W360" s="18"/>
      <c r="X360" s="18"/>
      <c r="Y360" s="18"/>
      <c r="Z360" s="18"/>
      <c r="AA360" s="18"/>
    </row>
    <row r="361" spans="21:27" ht="15">
      <c r="U361" s="18"/>
      <c r="V361" s="18"/>
      <c r="W361" s="18"/>
      <c r="X361" s="18"/>
      <c r="Y361" s="18"/>
      <c r="Z361" s="18"/>
      <c r="AA361" s="18"/>
    </row>
    <row r="362" spans="21:27" ht="15">
      <c r="U362" s="18"/>
      <c r="V362" s="18"/>
      <c r="W362" s="18"/>
      <c r="X362" s="18"/>
      <c r="Y362" s="18"/>
      <c r="Z362" s="18"/>
      <c r="AA362" s="18"/>
    </row>
    <row r="363" spans="21:27" ht="15">
      <c r="U363" s="18"/>
      <c r="V363" s="18"/>
      <c r="W363" s="18"/>
      <c r="X363" s="18"/>
      <c r="Y363" s="18"/>
      <c r="Z363" s="18"/>
      <c r="AA363" s="18"/>
    </row>
    <row r="364" spans="21:27" ht="15">
      <c r="U364" s="18"/>
      <c r="V364" s="18"/>
      <c r="W364" s="18"/>
      <c r="X364" s="18"/>
      <c r="Y364" s="18"/>
      <c r="Z364" s="18"/>
      <c r="AA364" s="18"/>
    </row>
    <row r="365" spans="21:27" ht="15">
      <c r="U365" s="18"/>
      <c r="V365" s="18"/>
      <c r="W365" s="18"/>
      <c r="X365" s="18"/>
      <c r="Y365" s="18"/>
      <c r="Z365" s="18"/>
      <c r="AA365" s="18"/>
    </row>
    <row r="366" spans="21:27" ht="15">
      <c r="U366" s="18"/>
      <c r="V366" s="18"/>
      <c r="W366" s="18"/>
      <c r="X366" s="18"/>
      <c r="Y366" s="18"/>
      <c r="Z366" s="18"/>
      <c r="AA366" s="18"/>
    </row>
    <row r="367" spans="21:27" ht="15">
      <c r="U367" s="18"/>
      <c r="V367" s="18"/>
      <c r="W367" s="18"/>
      <c r="X367" s="18"/>
      <c r="Y367" s="18"/>
      <c r="Z367" s="18"/>
      <c r="AA367" s="18"/>
    </row>
    <row r="368" spans="21:27" ht="15">
      <c r="U368" s="18"/>
      <c r="V368" s="18"/>
      <c r="W368" s="18"/>
      <c r="X368" s="18"/>
      <c r="Y368" s="18"/>
      <c r="Z368" s="18"/>
      <c r="AA368" s="18"/>
    </row>
    <row r="369" spans="21:27" ht="15">
      <c r="U369" s="18"/>
      <c r="V369" s="18"/>
      <c r="W369" s="18"/>
      <c r="X369" s="18"/>
      <c r="Y369" s="18"/>
      <c r="Z369" s="18"/>
      <c r="AA369" s="18"/>
    </row>
    <row r="370" spans="21:27" ht="15">
      <c r="U370" s="18"/>
      <c r="V370" s="18"/>
      <c r="W370" s="18"/>
      <c r="X370" s="18"/>
      <c r="Y370" s="18"/>
      <c r="Z370" s="18"/>
      <c r="AA370" s="18"/>
    </row>
    <row r="371" spans="21:27" ht="15">
      <c r="U371" s="18"/>
      <c r="V371" s="18"/>
      <c r="W371" s="18"/>
      <c r="X371" s="18"/>
      <c r="Y371" s="18"/>
      <c r="Z371" s="18"/>
      <c r="AA371" s="18"/>
    </row>
    <row r="372" spans="21:27" ht="15">
      <c r="U372" s="18"/>
      <c r="V372" s="18"/>
      <c r="W372" s="18"/>
      <c r="X372" s="18"/>
      <c r="Y372" s="18"/>
      <c r="Z372" s="18"/>
      <c r="AA372" s="18"/>
    </row>
    <row r="373" spans="21:27" ht="15">
      <c r="U373" s="18"/>
      <c r="V373" s="18"/>
      <c r="W373" s="18"/>
      <c r="X373" s="18"/>
      <c r="Y373" s="18"/>
      <c r="Z373" s="18"/>
      <c r="AA373" s="18"/>
    </row>
    <row r="374" spans="21:27" ht="15">
      <c r="U374" s="18"/>
      <c r="V374" s="18"/>
      <c r="W374" s="18"/>
      <c r="X374" s="18"/>
      <c r="Y374" s="18"/>
      <c r="Z374" s="18"/>
      <c r="AA374" s="18"/>
    </row>
    <row r="375" spans="21:27" ht="15">
      <c r="U375" s="18"/>
      <c r="V375" s="18"/>
      <c r="W375" s="18"/>
      <c r="X375" s="18"/>
      <c r="Y375" s="18"/>
      <c r="Z375" s="18"/>
      <c r="AA375" s="18"/>
    </row>
    <row r="376" spans="21:27" ht="15">
      <c r="U376" s="18"/>
      <c r="V376" s="18"/>
      <c r="W376" s="18"/>
      <c r="X376" s="18"/>
      <c r="Y376" s="18"/>
      <c r="Z376" s="18"/>
      <c r="AA376" s="18"/>
    </row>
    <row r="377" spans="21:27" ht="15">
      <c r="U377" s="18"/>
      <c r="V377" s="18"/>
      <c r="W377" s="18"/>
      <c r="X377" s="18"/>
      <c r="Y377" s="18"/>
      <c r="Z377" s="18"/>
      <c r="AA377" s="18"/>
    </row>
    <row r="378" spans="21:27" ht="15">
      <c r="U378" s="18"/>
      <c r="V378" s="18"/>
      <c r="W378" s="18"/>
      <c r="X378" s="18"/>
      <c r="Y378" s="18"/>
      <c r="Z378" s="18"/>
      <c r="AA378" s="18"/>
    </row>
    <row r="379" spans="21:27" ht="15">
      <c r="U379" s="18"/>
      <c r="V379" s="18"/>
      <c r="W379" s="18"/>
      <c r="X379" s="18"/>
      <c r="Y379" s="18"/>
      <c r="Z379" s="18"/>
      <c r="AA379" s="18"/>
    </row>
    <row r="380" spans="21:27" ht="15">
      <c r="U380" s="18"/>
      <c r="V380" s="18"/>
      <c r="W380" s="18"/>
      <c r="X380" s="18"/>
      <c r="Y380" s="18"/>
      <c r="Z380" s="18"/>
      <c r="AA380" s="18"/>
    </row>
    <row r="381" spans="21:27" ht="15">
      <c r="U381" s="18"/>
      <c r="V381" s="18"/>
      <c r="W381" s="18"/>
      <c r="X381" s="18"/>
      <c r="Y381" s="18"/>
      <c r="Z381" s="18"/>
      <c r="AA381" s="18"/>
    </row>
    <row r="382" spans="21:27" ht="15">
      <c r="U382" s="18"/>
      <c r="V382" s="18"/>
      <c r="W382" s="18"/>
      <c r="X382" s="18"/>
      <c r="Y382" s="18"/>
      <c r="Z382" s="18"/>
      <c r="AA382" s="18"/>
    </row>
    <row r="383" spans="21:27" ht="15">
      <c r="U383" s="18"/>
      <c r="V383" s="18"/>
      <c r="W383" s="18"/>
      <c r="X383" s="18"/>
      <c r="Y383" s="18"/>
      <c r="Z383" s="18"/>
      <c r="AA383" s="18"/>
    </row>
    <row r="384" spans="21:27" ht="15">
      <c r="U384" s="18"/>
      <c r="V384" s="18"/>
      <c r="W384" s="18"/>
      <c r="X384" s="18"/>
      <c r="Y384" s="18"/>
      <c r="Z384" s="18"/>
      <c r="AA384" s="18"/>
    </row>
    <row r="385" spans="21:27" ht="15">
      <c r="U385" s="18"/>
      <c r="V385" s="18"/>
      <c r="W385" s="18"/>
      <c r="X385" s="18"/>
      <c r="Y385" s="18"/>
      <c r="Z385" s="18"/>
      <c r="AA385" s="18"/>
    </row>
    <row r="386" spans="21:27" ht="15">
      <c r="U386" s="18"/>
      <c r="V386" s="18"/>
      <c r="W386" s="18"/>
      <c r="X386" s="18"/>
      <c r="Y386" s="18"/>
      <c r="Z386" s="18"/>
      <c r="AA386" s="18"/>
    </row>
    <row r="387" spans="21:27" ht="15">
      <c r="U387" s="18"/>
      <c r="V387" s="18"/>
      <c r="W387" s="18"/>
      <c r="X387" s="18"/>
      <c r="Y387" s="18"/>
      <c r="Z387" s="18"/>
      <c r="AA387" s="18"/>
    </row>
    <row r="388" spans="21:27" ht="15">
      <c r="U388" s="18"/>
      <c r="V388" s="18"/>
      <c r="W388" s="18"/>
      <c r="X388" s="18"/>
      <c r="Y388" s="18"/>
      <c r="Z388" s="18"/>
      <c r="AA388" s="18"/>
    </row>
    <row r="389" spans="21:27" ht="15">
      <c r="U389" s="18"/>
      <c r="V389" s="18"/>
      <c r="W389" s="18"/>
      <c r="X389" s="18"/>
      <c r="Y389" s="18"/>
      <c r="Z389" s="18"/>
      <c r="AA389" s="18"/>
    </row>
    <row r="390" spans="21:27" ht="15">
      <c r="U390" s="18"/>
      <c r="V390" s="18"/>
      <c r="W390" s="18"/>
      <c r="X390" s="18"/>
      <c r="Y390" s="18"/>
      <c r="Z390" s="18"/>
      <c r="AA390" s="18"/>
    </row>
    <row r="391" spans="21:27" ht="15">
      <c r="U391" s="18"/>
      <c r="V391" s="18"/>
      <c r="W391" s="18"/>
      <c r="X391" s="18"/>
      <c r="Y391" s="18"/>
      <c r="Z391" s="18"/>
      <c r="AA391" s="18"/>
    </row>
    <row r="392" spans="21:27" ht="15">
      <c r="U392" s="18"/>
      <c r="V392" s="18"/>
      <c r="W392" s="18"/>
      <c r="X392" s="18"/>
      <c r="Y392" s="18"/>
      <c r="Z392" s="18"/>
      <c r="AA392" s="18"/>
    </row>
    <row r="393" spans="21:27" ht="15">
      <c r="U393" s="18"/>
      <c r="V393" s="18"/>
      <c r="W393" s="18"/>
      <c r="X393" s="18"/>
      <c r="Y393" s="18"/>
      <c r="Z393" s="18"/>
      <c r="AA393" s="18"/>
    </row>
    <row r="394" spans="21:27" ht="15">
      <c r="U394" s="18"/>
      <c r="V394" s="18"/>
      <c r="W394" s="18"/>
      <c r="X394" s="18"/>
      <c r="Y394" s="18"/>
      <c r="Z394" s="18"/>
      <c r="AA394" s="18"/>
    </row>
    <row r="395" spans="21:27" ht="15">
      <c r="U395" s="18"/>
      <c r="V395" s="18"/>
      <c r="W395" s="18"/>
      <c r="X395" s="18"/>
      <c r="Y395" s="18"/>
      <c r="Z395" s="18"/>
      <c r="AA395" s="18"/>
    </row>
    <row r="396" spans="21:27" ht="15">
      <c r="U396" s="18"/>
      <c r="V396" s="18"/>
      <c r="W396" s="18"/>
      <c r="X396" s="18"/>
      <c r="Y396" s="18"/>
      <c r="Z396" s="18"/>
      <c r="AA396" s="18"/>
    </row>
    <row r="397" spans="21:27" ht="15">
      <c r="U397" s="18"/>
      <c r="V397" s="18"/>
      <c r="W397" s="18"/>
      <c r="X397" s="18"/>
      <c r="Y397" s="18"/>
      <c r="Z397" s="18"/>
      <c r="AA397" s="18"/>
    </row>
    <row r="398" spans="21:27" ht="15">
      <c r="U398" s="18"/>
      <c r="V398" s="18"/>
      <c r="W398" s="18"/>
      <c r="X398" s="18"/>
      <c r="Y398" s="18"/>
      <c r="Z398" s="18"/>
      <c r="AA398" s="18"/>
    </row>
    <row r="399" spans="21:27" ht="15">
      <c r="U399" s="18"/>
      <c r="V399" s="18"/>
      <c r="W399" s="18"/>
      <c r="X399" s="18"/>
      <c r="Y399" s="18"/>
      <c r="Z399" s="18"/>
      <c r="AA399" s="18"/>
    </row>
    <row r="400" spans="21:27" ht="15">
      <c r="U400" s="18"/>
      <c r="V400" s="18"/>
      <c r="W400" s="18"/>
      <c r="X400" s="18"/>
      <c r="Y400" s="18"/>
      <c r="Z400" s="18"/>
      <c r="AA400" s="18"/>
    </row>
    <row r="401" spans="21:27" ht="15">
      <c r="U401" s="18"/>
      <c r="V401" s="18"/>
      <c r="W401" s="18"/>
      <c r="X401" s="18"/>
      <c r="Y401" s="18"/>
      <c r="Z401" s="18"/>
      <c r="AA401" s="18"/>
    </row>
    <row r="402" spans="21:27" ht="15">
      <c r="U402" s="18"/>
      <c r="V402" s="18"/>
      <c r="W402" s="18"/>
      <c r="X402" s="18"/>
      <c r="Y402" s="18"/>
      <c r="Z402" s="18"/>
      <c r="AA402" s="18"/>
    </row>
    <row r="403" spans="21:27" ht="15">
      <c r="U403" s="18"/>
      <c r="V403" s="18"/>
      <c r="W403" s="18"/>
      <c r="X403" s="18"/>
      <c r="Y403" s="18"/>
      <c r="Z403" s="18"/>
      <c r="AA403" s="18"/>
    </row>
    <row r="404" spans="21:27" ht="15">
      <c r="U404" s="18"/>
      <c r="V404" s="18"/>
      <c r="W404" s="18"/>
      <c r="X404" s="18"/>
      <c r="Y404" s="18"/>
      <c r="Z404" s="18"/>
      <c r="AA404" s="18"/>
    </row>
    <row r="405" spans="21:27" ht="15">
      <c r="U405" s="18"/>
      <c r="V405" s="18"/>
      <c r="W405" s="18"/>
      <c r="X405" s="18"/>
      <c r="Y405" s="18"/>
      <c r="Z405" s="18"/>
      <c r="AA405" s="18"/>
    </row>
    <row r="406" spans="21:27" ht="15">
      <c r="U406" s="18"/>
      <c r="V406" s="18"/>
      <c r="W406" s="18"/>
      <c r="X406" s="18"/>
      <c r="Y406" s="18"/>
      <c r="Z406" s="18"/>
      <c r="AA406" s="18"/>
    </row>
    <row r="407" spans="21:27" ht="15">
      <c r="U407" s="18"/>
      <c r="V407" s="18"/>
      <c r="W407" s="18"/>
      <c r="X407" s="18"/>
      <c r="Y407" s="18"/>
      <c r="Z407" s="18"/>
      <c r="AA407" s="18"/>
    </row>
    <row r="408" spans="21:27" ht="15">
      <c r="U408" s="18"/>
      <c r="V408" s="18"/>
      <c r="W408" s="18"/>
      <c r="X408" s="18"/>
      <c r="Y408" s="18"/>
      <c r="Z408" s="18"/>
      <c r="AA408" s="18"/>
    </row>
    <row r="409" spans="21:27" ht="15">
      <c r="U409" s="18"/>
      <c r="V409" s="18"/>
      <c r="W409" s="18"/>
      <c r="X409" s="18"/>
      <c r="Y409" s="18"/>
      <c r="Z409" s="18"/>
      <c r="AA409" s="18"/>
    </row>
    <row r="410" spans="21:27" ht="15">
      <c r="U410" s="18"/>
      <c r="V410" s="18"/>
      <c r="W410" s="18"/>
      <c r="X410" s="18"/>
      <c r="Y410" s="18"/>
      <c r="Z410" s="18"/>
      <c r="AA410" s="18"/>
    </row>
    <row r="411" spans="21:27" ht="15">
      <c r="U411" s="18"/>
      <c r="V411" s="18"/>
      <c r="W411" s="18"/>
      <c r="X411" s="18"/>
      <c r="Y411" s="18"/>
      <c r="Z411" s="18"/>
      <c r="AA411" s="18"/>
    </row>
    <row r="412" spans="21:27" ht="15">
      <c r="U412" s="18"/>
      <c r="V412" s="18"/>
      <c r="W412" s="18"/>
      <c r="X412" s="18"/>
      <c r="Y412" s="18"/>
      <c r="Z412" s="18"/>
      <c r="AA412" s="18"/>
    </row>
    <row r="413" spans="21:27" ht="15">
      <c r="U413" s="18"/>
      <c r="V413" s="18"/>
      <c r="W413" s="18"/>
      <c r="X413" s="18"/>
      <c r="Y413" s="18"/>
      <c r="Z413" s="18"/>
      <c r="AA413" s="18"/>
    </row>
    <row r="414" spans="21:27" ht="15">
      <c r="U414" s="18"/>
      <c r="V414" s="18"/>
      <c r="W414" s="18"/>
      <c r="X414" s="18"/>
      <c r="Y414" s="18"/>
      <c r="Z414" s="18"/>
      <c r="AA414" s="18"/>
    </row>
    <row r="415" spans="21:27" ht="15">
      <c r="U415" s="18"/>
      <c r="V415" s="18"/>
      <c r="W415" s="18"/>
      <c r="X415" s="18"/>
      <c r="Y415" s="18"/>
      <c r="Z415" s="18"/>
      <c r="AA415" s="18"/>
    </row>
    <row r="416" spans="21:27" ht="15">
      <c r="U416" s="18"/>
      <c r="V416" s="18"/>
      <c r="W416" s="18"/>
      <c r="X416" s="18"/>
      <c r="Y416" s="18"/>
      <c r="Z416" s="18"/>
      <c r="AA416" s="18"/>
    </row>
    <row r="417" spans="21:27" ht="15">
      <c r="U417" s="18"/>
      <c r="V417" s="18"/>
      <c r="W417" s="18"/>
      <c r="X417" s="18"/>
      <c r="Y417" s="18"/>
      <c r="Z417" s="18"/>
      <c r="AA417" s="18"/>
    </row>
    <row r="418" spans="21:27" ht="15">
      <c r="U418" s="18"/>
      <c r="V418" s="18"/>
      <c r="W418" s="18"/>
      <c r="X418" s="18"/>
      <c r="Y418" s="18"/>
      <c r="Z418" s="18"/>
      <c r="AA418" s="18"/>
    </row>
    <row r="419" spans="21:27" ht="15">
      <c r="U419" s="18"/>
      <c r="V419" s="18"/>
      <c r="W419" s="18"/>
      <c r="X419" s="18"/>
      <c r="Y419" s="18"/>
      <c r="Z419" s="18"/>
      <c r="AA419" s="18"/>
    </row>
    <row r="420" spans="21:27" ht="15">
      <c r="U420" s="18"/>
      <c r="V420" s="18"/>
      <c r="W420" s="18"/>
      <c r="X420" s="18"/>
      <c r="Y420" s="18"/>
      <c r="Z420" s="18"/>
      <c r="AA420" s="18"/>
    </row>
    <row r="421" spans="21:27" ht="15">
      <c r="U421" s="18"/>
      <c r="V421" s="18"/>
      <c r="W421" s="18"/>
      <c r="X421" s="18"/>
      <c r="Y421" s="18"/>
      <c r="Z421" s="18"/>
      <c r="AA421" s="18"/>
    </row>
    <row r="422" spans="21:27" ht="15">
      <c r="U422" s="18"/>
      <c r="V422" s="18"/>
      <c r="W422" s="18"/>
      <c r="X422" s="18"/>
      <c r="Y422" s="18"/>
      <c r="Z422" s="18"/>
      <c r="AA422" s="18"/>
    </row>
    <row r="423" spans="21:27" ht="15">
      <c r="U423" s="18"/>
      <c r="V423" s="18"/>
      <c r="W423" s="18"/>
      <c r="X423" s="18"/>
      <c r="Y423" s="18"/>
      <c r="Z423" s="18"/>
      <c r="AA423" s="18"/>
    </row>
    <row r="424" spans="21:27" ht="15">
      <c r="U424" s="18"/>
      <c r="V424" s="18"/>
      <c r="W424" s="18"/>
      <c r="X424" s="18"/>
      <c r="Y424" s="18"/>
      <c r="Z424" s="18"/>
      <c r="AA424" s="18"/>
    </row>
    <row r="425" spans="21:27" ht="15">
      <c r="U425" s="18"/>
      <c r="V425" s="18"/>
      <c r="W425" s="18"/>
      <c r="X425" s="18"/>
      <c r="Y425" s="18"/>
      <c r="Z425" s="18"/>
      <c r="AA425" s="18"/>
    </row>
    <row r="426" spans="21:27" ht="15">
      <c r="U426" s="18"/>
      <c r="V426" s="18"/>
      <c r="W426" s="18"/>
      <c r="X426" s="18"/>
      <c r="Y426" s="18"/>
      <c r="Z426" s="18"/>
      <c r="AA426" s="18"/>
    </row>
    <row r="427" spans="21:27" ht="15">
      <c r="U427" s="18"/>
      <c r="V427" s="18"/>
      <c r="W427" s="18"/>
      <c r="X427" s="18"/>
      <c r="Y427" s="18"/>
      <c r="Z427" s="18"/>
      <c r="AA427" s="18"/>
    </row>
    <row r="428" spans="21:27" ht="15">
      <c r="U428" s="18"/>
      <c r="V428" s="18"/>
      <c r="W428" s="18"/>
      <c r="X428" s="18"/>
      <c r="Y428" s="18"/>
      <c r="Z428" s="18"/>
      <c r="AA428" s="18"/>
    </row>
    <row r="429" spans="21:27" ht="15">
      <c r="U429" s="18"/>
      <c r="V429" s="18"/>
      <c r="W429" s="18"/>
      <c r="X429" s="18"/>
      <c r="Y429" s="18"/>
      <c r="Z429" s="18"/>
      <c r="AA429" s="18"/>
    </row>
    <row r="430" spans="21:27" ht="15">
      <c r="U430" s="18"/>
      <c r="V430" s="18"/>
      <c r="W430" s="18"/>
      <c r="X430" s="18"/>
      <c r="Y430" s="18"/>
      <c r="Z430" s="18"/>
      <c r="AA430" s="18"/>
    </row>
    <row r="431" spans="21:27" ht="15">
      <c r="U431" s="18"/>
      <c r="V431" s="18"/>
      <c r="W431" s="18"/>
      <c r="X431" s="18"/>
      <c r="Y431" s="18"/>
      <c r="Z431" s="18"/>
      <c r="AA431" s="18"/>
    </row>
    <row r="432" spans="21:27" ht="15">
      <c r="U432" s="18"/>
      <c r="V432" s="18"/>
      <c r="W432" s="18"/>
      <c r="X432" s="18"/>
      <c r="Y432" s="18"/>
      <c r="Z432" s="18"/>
      <c r="AA432" s="18"/>
    </row>
    <row r="433" spans="21:27" ht="15">
      <c r="U433" s="18"/>
      <c r="V433" s="18"/>
      <c r="W433" s="18"/>
      <c r="X433" s="18"/>
      <c r="Y433" s="18"/>
      <c r="Z433" s="18"/>
      <c r="AA433" s="18"/>
    </row>
    <row r="434" spans="21:27" ht="15">
      <c r="U434" s="18"/>
      <c r="V434" s="18"/>
      <c r="W434" s="18"/>
      <c r="X434" s="18"/>
      <c r="Y434" s="18"/>
      <c r="Z434" s="18"/>
      <c r="AA434" s="18"/>
    </row>
    <row r="435" spans="21:27" ht="15">
      <c r="U435" s="18"/>
      <c r="V435" s="18"/>
      <c r="W435" s="18"/>
      <c r="X435" s="18"/>
      <c r="Y435" s="18"/>
      <c r="Z435" s="18"/>
      <c r="AA435" s="18"/>
    </row>
    <row r="436" spans="21:27" ht="15">
      <c r="U436" s="18"/>
      <c r="V436" s="18"/>
      <c r="W436" s="18"/>
      <c r="X436" s="18"/>
      <c r="Y436" s="18"/>
      <c r="Z436" s="18"/>
      <c r="AA436" s="18"/>
    </row>
    <row r="437" spans="21:27" ht="15">
      <c r="U437" s="18"/>
      <c r="V437" s="18"/>
      <c r="W437" s="18"/>
      <c r="X437" s="18"/>
      <c r="Y437" s="18"/>
      <c r="Z437" s="18"/>
      <c r="AA437" s="18"/>
    </row>
    <row r="438" spans="21:27" ht="15">
      <c r="U438" s="18"/>
      <c r="V438" s="18"/>
      <c r="W438" s="18"/>
      <c r="X438" s="18"/>
      <c r="Y438" s="18"/>
      <c r="Z438" s="18"/>
      <c r="AA438" s="18"/>
    </row>
    <row r="439" spans="21:27" ht="15">
      <c r="U439" s="18"/>
      <c r="V439" s="18"/>
      <c r="W439" s="18"/>
      <c r="X439" s="18"/>
      <c r="Y439" s="18"/>
      <c r="Z439" s="18"/>
      <c r="AA439" s="18"/>
    </row>
    <row r="440" spans="21:27" ht="15">
      <c r="U440" s="18"/>
      <c r="V440" s="18"/>
      <c r="W440" s="18"/>
      <c r="X440" s="18"/>
      <c r="Y440" s="18"/>
      <c r="Z440" s="18"/>
      <c r="AA440" s="18"/>
    </row>
    <row r="441" spans="21:27" ht="15">
      <c r="U441" s="18"/>
      <c r="V441" s="18"/>
      <c r="W441" s="18"/>
      <c r="X441" s="18"/>
      <c r="Y441" s="18"/>
      <c r="Z441" s="18"/>
      <c r="AA441" s="18"/>
    </row>
    <row r="442" spans="21:27" ht="15">
      <c r="U442" s="18"/>
      <c r="V442" s="18"/>
      <c r="W442" s="18"/>
      <c r="X442" s="18"/>
      <c r="Y442" s="18"/>
      <c r="Z442" s="18"/>
      <c r="AA442" s="18"/>
    </row>
    <row r="443" spans="21:27" ht="15">
      <c r="U443" s="18"/>
      <c r="V443" s="18"/>
      <c r="W443" s="18"/>
      <c r="X443" s="18"/>
      <c r="Y443" s="18"/>
      <c r="Z443" s="18"/>
      <c r="AA443" s="18"/>
    </row>
    <row r="444" spans="21:27" ht="15">
      <c r="U444" s="18"/>
      <c r="V444" s="18"/>
      <c r="W444" s="18"/>
      <c r="X444" s="18"/>
      <c r="Y444" s="18"/>
      <c r="Z444" s="18"/>
      <c r="AA444" s="18"/>
    </row>
    <row r="445" spans="21:27" ht="15">
      <c r="U445" s="18"/>
      <c r="V445" s="18"/>
      <c r="W445" s="18"/>
      <c r="X445" s="18"/>
      <c r="Y445" s="18"/>
      <c r="Z445" s="18"/>
      <c r="AA445" s="18"/>
    </row>
    <row r="446" spans="21:27" ht="15">
      <c r="U446" s="18"/>
      <c r="V446" s="18"/>
      <c r="W446" s="18"/>
      <c r="X446" s="18"/>
      <c r="Y446" s="18"/>
      <c r="Z446" s="18"/>
      <c r="AA446" s="18"/>
    </row>
    <row r="447" spans="21:27" ht="15">
      <c r="U447" s="18"/>
      <c r="V447" s="18"/>
      <c r="W447" s="18"/>
      <c r="X447" s="18"/>
      <c r="Y447" s="18"/>
      <c r="Z447" s="18"/>
      <c r="AA447" s="18"/>
    </row>
    <row r="448" spans="21:27" ht="15">
      <c r="U448" s="18"/>
      <c r="V448" s="18"/>
      <c r="W448" s="18"/>
      <c r="X448" s="18"/>
      <c r="Y448" s="18"/>
      <c r="Z448" s="18"/>
      <c r="AA448" s="18"/>
    </row>
    <row r="449" spans="21:27" ht="15">
      <c r="U449" s="18"/>
      <c r="V449" s="18"/>
      <c r="W449" s="18"/>
      <c r="X449" s="18"/>
      <c r="Y449" s="18"/>
      <c r="Z449" s="18"/>
      <c r="AA449" s="18"/>
    </row>
    <row r="450" spans="21:27" ht="15">
      <c r="U450" s="18"/>
      <c r="V450" s="18"/>
      <c r="W450" s="18"/>
      <c r="X450" s="18"/>
      <c r="Y450" s="18"/>
      <c r="Z450" s="18"/>
      <c r="AA450" s="18"/>
    </row>
    <row r="451" spans="21:27" ht="15">
      <c r="U451" s="18"/>
      <c r="V451" s="18"/>
      <c r="W451" s="18"/>
      <c r="X451" s="18"/>
      <c r="Y451" s="18"/>
      <c r="Z451" s="18"/>
      <c r="AA451" s="18"/>
    </row>
    <row r="452" spans="21:27" ht="15">
      <c r="U452" s="18"/>
      <c r="V452" s="18"/>
      <c r="W452" s="18"/>
      <c r="X452" s="18"/>
      <c r="Y452" s="18"/>
      <c r="Z452" s="18"/>
      <c r="AA452" s="18"/>
    </row>
    <row r="453" spans="21:27" ht="15">
      <c r="U453" s="18"/>
      <c r="V453" s="18"/>
      <c r="W453" s="18"/>
      <c r="X453" s="18"/>
      <c r="Y453" s="18"/>
      <c r="Z453" s="18"/>
      <c r="AA453" s="18"/>
    </row>
    <row r="454" spans="21:27" ht="15">
      <c r="U454" s="18"/>
      <c r="V454" s="18"/>
      <c r="W454" s="18"/>
      <c r="X454" s="18"/>
      <c r="Y454" s="18"/>
      <c r="Z454" s="18"/>
      <c r="AA454" s="18"/>
    </row>
    <row r="455" spans="21:27" ht="15">
      <c r="U455" s="18"/>
      <c r="V455" s="18"/>
      <c r="W455" s="18"/>
      <c r="X455" s="18"/>
      <c r="Y455" s="18"/>
      <c r="Z455" s="18"/>
      <c r="AA455" s="18"/>
    </row>
    <row r="456" spans="21:27" ht="15">
      <c r="U456" s="18"/>
      <c r="V456" s="18"/>
      <c r="W456" s="18"/>
      <c r="X456" s="18"/>
      <c r="Y456" s="18"/>
      <c r="Z456" s="18"/>
      <c r="AA456" s="18"/>
    </row>
    <row r="457" spans="21:27" ht="15">
      <c r="U457" s="18"/>
      <c r="V457" s="18"/>
      <c r="W457" s="18"/>
      <c r="X457" s="18"/>
      <c r="Y457" s="18"/>
      <c r="Z457" s="18"/>
      <c r="AA457" s="18"/>
    </row>
    <row r="458" spans="21:27" ht="15">
      <c r="U458" s="18"/>
      <c r="V458" s="18"/>
      <c r="W458" s="18"/>
      <c r="X458" s="18"/>
      <c r="Y458" s="18"/>
      <c r="Z458" s="18"/>
      <c r="AA458" s="18"/>
    </row>
    <row r="459" spans="21:27" ht="15">
      <c r="U459" s="18"/>
      <c r="V459" s="18"/>
      <c r="W459" s="18"/>
      <c r="X459" s="18"/>
      <c r="Y459" s="18"/>
      <c r="Z459" s="18"/>
      <c r="AA459" s="18"/>
    </row>
    <row r="460" spans="21:27" ht="15">
      <c r="U460" s="18"/>
      <c r="V460" s="18"/>
      <c r="W460" s="18"/>
      <c r="X460" s="18"/>
      <c r="Y460" s="18"/>
      <c r="Z460" s="18"/>
      <c r="AA460" s="18"/>
    </row>
    <row r="461" spans="21:27" ht="15">
      <c r="U461" s="18"/>
      <c r="V461" s="18"/>
      <c r="W461" s="18"/>
      <c r="X461" s="18"/>
      <c r="Y461" s="18"/>
      <c r="Z461" s="18"/>
      <c r="AA461" s="18"/>
    </row>
    <row r="462" spans="21:27" ht="15">
      <c r="U462" s="18"/>
      <c r="V462" s="18"/>
      <c r="W462" s="18"/>
      <c r="X462" s="18"/>
      <c r="Y462" s="18"/>
      <c r="Z462" s="18"/>
      <c r="AA462" s="18"/>
    </row>
    <row r="463" spans="21:27" ht="15">
      <c r="U463" s="18"/>
      <c r="V463" s="18"/>
      <c r="W463" s="18"/>
      <c r="X463" s="18"/>
      <c r="Y463" s="18"/>
      <c r="Z463" s="18"/>
      <c r="AA463" s="18"/>
    </row>
    <row r="464" spans="21:27" ht="15">
      <c r="U464" s="18"/>
      <c r="V464" s="18"/>
      <c r="W464" s="18"/>
      <c r="X464" s="18"/>
      <c r="Y464" s="18"/>
      <c r="Z464" s="18"/>
      <c r="AA464" s="18"/>
    </row>
    <row r="465" spans="21:27" ht="15">
      <c r="U465" s="18"/>
      <c r="V465" s="18"/>
      <c r="W465" s="18"/>
      <c r="X465" s="18"/>
      <c r="Y465" s="18"/>
      <c r="Z465" s="18"/>
      <c r="AA465" s="18"/>
    </row>
    <row r="466" spans="21:27" ht="15">
      <c r="U466" s="18"/>
      <c r="V466" s="18"/>
      <c r="W466" s="18"/>
      <c r="X466" s="18"/>
      <c r="Y466" s="18"/>
      <c r="Z466" s="18"/>
      <c r="AA466" s="18"/>
    </row>
    <row r="467" spans="21:27" ht="15">
      <c r="U467" s="18"/>
      <c r="V467" s="18"/>
      <c r="W467" s="18"/>
      <c r="X467" s="18"/>
      <c r="Y467" s="18"/>
      <c r="Z467" s="18"/>
      <c r="AA467" s="18"/>
    </row>
    <row r="468" spans="21:27" ht="15">
      <c r="U468" s="18"/>
      <c r="V468" s="18"/>
      <c r="W468" s="18"/>
      <c r="X468" s="18"/>
      <c r="Y468" s="18"/>
      <c r="Z468" s="18"/>
      <c r="AA468" s="18"/>
    </row>
    <row r="469" spans="21:27" ht="15">
      <c r="U469" s="18"/>
      <c r="V469" s="18"/>
      <c r="W469" s="18"/>
      <c r="X469" s="18"/>
      <c r="Y469" s="18"/>
      <c r="Z469" s="18"/>
      <c r="AA469" s="18"/>
    </row>
    <row r="470" spans="21:27" ht="15">
      <c r="U470" s="18"/>
      <c r="V470" s="18"/>
      <c r="W470" s="18"/>
      <c r="X470" s="18"/>
      <c r="Y470" s="18"/>
      <c r="Z470" s="18"/>
      <c r="AA470" s="18"/>
    </row>
    <row r="471" spans="21:27" ht="15">
      <c r="U471" s="18"/>
      <c r="V471" s="18"/>
      <c r="W471" s="18"/>
      <c r="X471" s="18"/>
      <c r="Y471" s="18"/>
      <c r="Z471" s="18"/>
      <c r="AA471" s="18"/>
    </row>
    <row r="472" spans="21:27" ht="15">
      <c r="U472" s="18"/>
      <c r="V472" s="18"/>
      <c r="W472" s="18"/>
      <c r="X472" s="18"/>
      <c r="Y472" s="18"/>
      <c r="Z472" s="18"/>
      <c r="AA472" s="18"/>
    </row>
    <row r="473" spans="21:27" ht="15">
      <c r="U473" s="18"/>
      <c r="V473" s="18"/>
      <c r="W473" s="18"/>
      <c r="X473" s="18"/>
      <c r="Y473" s="18"/>
      <c r="Z473" s="18"/>
      <c r="AA473" s="18"/>
    </row>
    <row r="474" spans="21:27" ht="15">
      <c r="U474" s="18"/>
      <c r="V474" s="18"/>
      <c r="W474" s="18"/>
      <c r="X474" s="18"/>
      <c r="Y474" s="18"/>
      <c r="Z474" s="18"/>
      <c r="AA474" s="18"/>
    </row>
    <row r="475" spans="21:27" ht="15">
      <c r="U475" s="18"/>
      <c r="V475" s="18"/>
      <c r="W475" s="18"/>
      <c r="X475" s="18"/>
      <c r="Y475" s="18"/>
      <c r="Z475" s="18"/>
      <c r="AA475" s="18"/>
    </row>
    <row r="476" spans="21:27" ht="15">
      <c r="U476" s="18"/>
      <c r="V476" s="18"/>
      <c r="W476" s="18"/>
      <c r="X476" s="18"/>
      <c r="Y476" s="18"/>
      <c r="Z476" s="18"/>
      <c r="AA476" s="18"/>
    </row>
    <row r="477" spans="21:27" ht="15">
      <c r="U477" s="18"/>
      <c r="V477" s="18"/>
      <c r="W477" s="18"/>
      <c r="X477" s="18"/>
      <c r="Y477" s="18"/>
      <c r="Z477" s="18"/>
      <c r="AA477" s="18"/>
    </row>
    <row r="478" spans="21:27" ht="15">
      <c r="U478" s="18"/>
      <c r="V478" s="18"/>
      <c r="W478" s="18"/>
      <c r="X478" s="18"/>
      <c r="Y478" s="18"/>
      <c r="Z478" s="18"/>
      <c r="AA478" s="18"/>
    </row>
    <row r="479" spans="21:27" ht="15">
      <c r="U479" s="18"/>
      <c r="V479" s="18"/>
      <c r="W479" s="18"/>
      <c r="X479" s="18"/>
      <c r="Y479" s="18"/>
      <c r="Z479" s="18"/>
      <c r="AA479" s="18"/>
    </row>
    <row r="480" spans="21:27" ht="15">
      <c r="U480" s="18"/>
      <c r="V480" s="18"/>
      <c r="W480" s="18"/>
      <c r="X480" s="18"/>
      <c r="Y480" s="18"/>
      <c r="Z480" s="18"/>
      <c r="AA480" s="18"/>
    </row>
    <row r="481" spans="21:27" ht="15">
      <c r="U481" s="18"/>
      <c r="V481" s="18"/>
      <c r="W481" s="18"/>
      <c r="X481" s="18"/>
      <c r="Y481" s="18"/>
      <c r="Z481" s="18"/>
      <c r="AA481" s="18"/>
    </row>
    <row r="482" spans="21:27" ht="15">
      <c r="U482" s="18"/>
      <c r="V482" s="18"/>
      <c r="W482" s="18"/>
      <c r="X482" s="18"/>
      <c r="Y482" s="18"/>
      <c r="Z482" s="18"/>
      <c r="AA482" s="18"/>
    </row>
    <row r="483" spans="21:27" ht="15">
      <c r="U483" s="18"/>
      <c r="V483" s="18"/>
      <c r="W483" s="18"/>
      <c r="X483" s="18"/>
      <c r="Y483" s="18"/>
      <c r="Z483" s="18"/>
      <c r="AA483" s="18"/>
    </row>
    <row r="484" spans="21:27" ht="15">
      <c r="U484" s="18"/>
      <c r="V484" s="18"/>
      <c r="W484" s="18"/>
      <c r="X484" s="18"/>
      <c r="Y484" s="18"/>
      <c r="Z484" s="18"/>
      <c r="AA484" s="18"/>
    </row>
    <row r="485" spans="21:27" ht="15">
      <c r="U485" s="18"/>
      <c r="V485" s="18"/>
      <c r="W485" s="18"/>
      <c r="X485" s="18"/>
      <c r="Y485" s="18"/>
      <c r="Z485" s="18"/>
      <c r="AA485" s="18"/>
    </row>
    <row r="486" spans="21:27" ht="15">
      <c r="U486" s="18"/>
      <c r="V486" s="18"/>
      <c r="W486" s="18"/>
      <c r="X486" s="18"/>
      <c r="Y486" s="18"/>
      <c r="Z486" s="18"/>
      <c r="AA486" s="18"/>
    </row>
    <row r="487" spans="21:27" ht="15">
      <c r="U487" s="18"/>
      <c r="V487" s="18"/>
      <c r="W487" s="18"/>
      <c r="X487" s="18"/>
      <c r="Y487" s="18"/>
      <c r="Z487" s="18"/>
      <c r="AA487" s="18"/>
    </row>
    <row r="488" spans="21:27" ht="15">
      <c r="U488" s="18"/>
      <c r="V488" s="18"/>
      <c r="W488" s="18"/>
      <c r="X488" s="18"/>
      <c r="Y488" s="18"/>
      <c r="Z488" s="18"/>
      <c r="AA488" s="18"/>
    </row>
    <row r="489" spans="21:27" ht="15">
      <c r="U489" s="18"/>
      <c r="V489" s="18"/>
      <c r="W489" s="18"/>
      <c r="X489" s="18"/>
      <c r="Y489" s="18"/>
      <c r="Z489" s="18"/>
      <c r="AA489" s="18"/>
    </row>
  </sheetData>
  <sheetProtection/>
  <mergeCells count="3">
    <mergeCell ref="A1:H2"/>
    <mergeCell ref="I1:S2"/>
    <mergeCell ref="AB1:AB3"/>
  </mergeCells>
  <conditionalFormatting sqref="S35:T46 S4:T33">
    <cfRule type="cellIs" priority="1" dxfId="2" operator="equal" stopIfTrue="1">
      <formula>"Vert"</formula>
    </cfRule>
    <cfRule type="cellIs" priority="2" dxfId="1" operator="equal" stopIfTrue="1">
      <formula>"Jaune"</formula>
    </cfRule>
    <cfRule type="cellIs" priority="3" dxfId="0" operator="equal" stopIfTrue="1">
      <formula>"Rouge"</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Dalkia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 Appelqvist</dc:creator>
  <cp:keywords/>
  <dc:description/>
  <cp:lastModifiedBy>Susanne Söderberg</cp:lastModifiedBy>
  <cp:lastPrinted>2017-12-14T12:12:34Z</cp:lastPrinted>
  <dcterms:created xsi:type="dcterms:W3CDTF">2009-10-22T14:30:17Z</dcterms:created>
  <dcterms:modified xsi:type="dcterms:W3CDTF">2024-03-04T11:35:10Z</dcterms:modified>
  <cp:category/>
  <cp:version/>
  <cp:contentType/>
  <cp:contentStatus/>
</cp:coreProperties>
</file>